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murazova\Desktop\КСМ\2020\1. ПЗ\ПЗ\"/>
    </mc:Choice>
  </mc:AlternateContent>
  <xr:revisionPtr revIDLastSave="0" documentId="13_ncr:1_{EFFFA3AD-0E57-4402-8C1C-7D1D631BE065}" xr6:coauthVersionLast="43" xr6:coauthVersionMax="43" xr10:uidLastSave="{00000000-0000-0000-0000-000000000000}"/>
  <bookViews>
    <workbookView xWindow="-120" yWindow="-120" windowWidth="29040" windowHeight="15840" tabRatio="606" xr2:uid="{00000000-000D-0000-FFFF-FFFF00000000}"/>
  </bookViews>
  <sheets>
    <sheet name="Лист1" sheetId="1" r:id="rId1"/>
  </sheets>
  <externalReferences>
    <externalReference r:id="rId2"/>
  </externalReferences>
  <definedNames>
    <definedName name="_xlnm._FilterDatabase" localSheetId="0" hidden="1">Лист1!$A$14:$AB$141</definedName>
    <definedName name="_xlnm.Print_Area" localSheetId="0">Лист1!$A$1:$Y$145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44" i="1" l="1"/>
  <c r="L43" i="1" l="1"/>
  <c r="D5" i="1"/>
  <c r="L145" i="1" l="1"/>
  <c r="M70" i="1" l="1"/>
  <c r="M69" i="1"/>
  <c r="M68" i="1"/>
  <c r="L97" i="1" l="1"/>
  <c r="L129" i="1"/>
  <c r="L99" i="1" l="1"/>
  <c r="L104" i="1" l="1"/>
  <c r="L126" i="1" l="1"/>
  <c r="L67" i="1" l="1"/>
  <c r="L66" i="1"/>
  <c r="L65" i="1"/>
  <c r="L64" i="1"/>
  <c r="L63" i="1"/>
  <c r="L62" i="1"/>
  <c r="L61" i="1"/>
  <c r="L60" i="1"/>
  <c r="L59" i="1"/>
  <c r="L58" i="1"/>
  <c r="L57" i="1"/>
  <c r="L56" i="1"/>
  <c r="L55" i="1"/>
  <c r="L54" i="1"/>
  <c r="L53" i="1"/>
  <c r="L52" i="1"/>
  <c r="L51" i="1"/>
  <c r="L50" i="1"/>
  <c r="L49" i="1"/>
  <c r="L85" i="1"/>
  <c r="L84" i="1"/>
  <c r="L48" i="1"/>
  <c r="L47" i="1"/>
  <c r="L46" i="1"/>
  <c r="L45" i="1"/>
  <c r="L44" i="1"/>
  <c r="L110" i="1" l="1"/>
  <c r="L109" i="1" l="1"/>
  <c r="L111" i="1" l="1"/>
  <c r="M28" i="1" l="1"/>
  <c r="M27" i="1"/>
  <c r="M26" i="1"/>
  <c r="M25" i="1"/>
  <c r="M24" i="1"/>
  <c r="M23" i="1"/>
  <c r="M22" i="1"/>
  <c r="L105" i="1" l="1"/>
  <c r="L93" i="1" l="1"/>
  <c r="L87" i="1" l="1"/>
  <c r="L100" i="1"/>
  <c r="L119" i="1" l="1"/>
  <c r="L120" i="1" l="1"/>
  <c r="L122" i="1"/>
  <c r="L92" i="1" l="1"/>
  <c r="L98" i="1"/>
  <c r="L121" i="1" l="1"/>
  <c r="M77" i="1"/>
  <c r="M75" i="1"/>
  <c r="M76" i="1"/>
  <c r="M74" i="1"/>
  <c r="M71" i="1"/>
  <c r="M72" i="1"/>
  <c r="M73" i="1"/>
  <c r="L143" i="1" l="1"/>
  <c r="L88" i="1"/>
</calcChain>
</file>

<file path=xl/sharedStrings.xml><?xml version="1.0" encoding="utf-8"?>
<sst xmlns="http://schemas.openxmlformats.org/spreadsheetml/2006/main" count="2153" uniqueCount="597">
  <si>
    <t xml:space="preserve">БИН заказчика </t>
  </si>
  <si>
    <t>Акционерное общество "Казына Капитал Менеджмент"</t>
  </si>
  <si>
    <t>Тип пункта плана</t>
  </si>
  <si>
    <t>Вид предмета закупок</t>
  </si>
  <si>
    <t>Дополнительная характеристика (на русском языке)</t>
  </si>
  <si>
    <t>Примечание</t>
  </si>
  <si>
    <t>Товары</t>
  </si>
  <si>
    <t>01 Закупки, не превышающие финансовый год</t>
  </si>
  <si>
    <t>Товар</t>
  </si>
  <si>
    <t xml:space="preserve">172314.500.000002 </t>
  </si>
  <si>
    <t xml:space="preserve">Бумага для офисного оборудования </t>
  </si>
  <si>
    <t xml:space="preserve">формат А4 </t>
  </si>
  <si>
    <t xml:space="preserve">500 п, 80 гр. А4 кеңсе қағазы </t>
  </si>
  <si>
    <t>Бумага офисная  А4, 500 л. 80 гр.</t>
  </si>
  <si>
    <t>06 Из одного источника</t>
  </si>
  <si>
    <t>Одна пачка</t>
  </si>
  <si>
    <t>март</t>
  </si>
  <si>
    <t xml:space="preserve">в течение 30 календарных дней с даты подписания договора </t>
  </si>
  <si>
    <t>710000000</t>
  </si>
  <si>
    <t xml:space="preserve"> не более 50%</t>
  </si>
  <si>
    <t>канцтовары</t>
  </si>
  <si>
    <t>222925.500.000012</t>
  </si>
  <si>
    <t>Маркер</t>
  </si>
  <si>
    <t>пластиковый, нестираемый</t>
  </si>
  <si>
    <t xml:space="preserve">Қағазға жазу жұмыстарына арналған </t>
  </si>
  <si>
    <t>Предназначен для работы на бумаге</t>
  </si>
  <si>
    <t>Штука</t>
  </si>
  <si>
    <t xml:space="preserve">222925.500.000007 </t>
  </si>
  <si>
    <t>Карандаш</t>
  </si>
  <si>
    <t xml:space="preserve">автоматический </t>
  </si>
  <si>
    <t>Пластмассалық, түрлі түсті корпус</t>
  </si>
  <si>
    <t>Пластмассовый, корпус цветной</t>
  </si>
  <si>
    <t>февраль</t>
  </si>
  <si>
    <t>222925.700.000027</t>
  </si>
  <si>
    <t>Папка</t>
  </si>
  <si>
    <t>пластиковая, формат А4</t>
  </si>
  <si>
    <t>А4 форматы, этикеткаға арналған ашық түсті қалталы, түстері әртүрлі, көлемі 8 см</t>
  </si>
  <si>
    <t>Формат А4,  прозрачный кармашек для этикетки, цвета в ассортименте, размер 8 см</t>
  </si>
  <si>
    <t xml:space="preserve">329912.130.000000 </t>
  </si>
  <si>
    <t xml:space="preserve">Ручка канцелярская </t>
  </si>
  <si>
    <t>шариковая</t>
  </si>
  <si>
    <t>Қаламсап, көк сиялы, металл корпусты</t>
  </si>
  <si>
    <t>Ручка шариковая с синими чернилами в металлическом корпусе</t>
  </si>
  <si>
    <t>Қаламсап, көк сиялы</t>
  </si>
  <si>
    <t xml:space="preserve">Ручка шариковая с синими чернилами </t>
  </si>
  <si>
    <t>259923.300.000000</t>
  </si>
  <si>
    <t>Зажим</t>
  </si>
  <si>
    <t>канцелярский</t>
  </si>
  <si>
    <t>Көлемі 25 мм, қағаздарға арналған қысқыштар</t>
  </si>
  <si>
    <t>Зажимы для бумаг, размер 25 мм</t>
  </si>
  <si>
    <t>Көлемі 32 мм, қағаздарға арналған қысқыштар</t>
  </si>
  <si>
    <t>Зажимы для бумаг, размер 32 мм</t>
  </si>
  <si>
    <t>Көлемі 41 мм, қағаздарға арналған қысқыштар</t>
  </si>
  <si>
    <t>Зажимы для бумаг, размер 41 мм</t>
  </si>
  <si>
    <t>172312.700.000011</t>
  </si>
  <si>
    <t>Стикер</t>
  </si>
  <si>
    <t xml:space="preserve">бумажный, для заметок </t>
  </si>
  <si>
    <t>75 х 75 мм, қорабында кемінде 100 дана</t>
  </si>
  <si>
    <t>75 х 75 мм,  в пачке не менее 100 шт</t>
  </si>
  <si>
    <t>205210.900.000026</t>
  </si>
  <si>
    <t>Клей</t>
  </si>
  <si>
    <t xml:space="preserve">канцелярский, карандаш </t>
  </si>
  <si>
    <t>Желім-қарындаш 21 грамм</t>
  </si>
  <si>
    <t>Клей-карандаш 21 грамм</t>
  </si>
  <si>
    <t>222925.900.000017</t>
  </si>
  <si>
    <t>Стикеры</t>
  </si>
  <si>
    <t>пластиковый, для заметок</t>
  </si>
  <si>
    <t>44 х 12 мм, 5 түсті х 25 дана</t>
  </si>
  <si>
    <t>44 х 12 мм, 5 цв. х 25 шт</t>
  </si>
  <si>
    <t>172312.700.000000</t>
  </si>
  <si>
    <t>Бумага</t>
  </si>
  <si>
    <t xml:space="preserve">для заметок </t>
  </si>
  <si>
    <t>Ақ түсті</t>
  </si>
  <si>
    <t>Белый цвет</t>
  </si>
  <si>
    <t>329959.900.000018</t>
  </si>
  <si>
    <t>Индекс</t>
  </si>
  <si>
    <t>самоклеющийся</t>
  </si>
  <si>
    <t>Жинағы желімді бетбелгі 12х45мм және 25х45 мм, жинақта 4 түс х 25 дана, пластикалық</t>
  </si>
  <si>
    <t xml:space="preserve">Набор клеевых закладок 12х45мм и 25х45 мм, в наборе 4 цвета х 25шт, пластиковые  </t>
  </si>
  <si>
    <t>Набор</t>
  </si>
  <si>
    <t>272011.900.000004</t>
  </si>
  <si>
    <t>Батарейка</t>
  </si>
  <si>
    <t>тип АА</t>
  </si>
  <si>
    <t>АА саусақты типті батарея</t>
  </si>
  <si>
    <t>Батарейка пальчиковая типа АА</t>
  </si>
  <si>
    <t>Упаковка</t>
  </si>
  <si>
    <t>апрель</t>
  </si>
  <si>
    <t>272011.900.000003</t>
  </si>
  <si>
    <t xml:space="preserve"> тип ААА</t>
  </si>
  <si>
    <t>ААА шынашақ типті батарейка</t>
  </si>
  <si>
    <t>Батарейка мизинчиковая типа ААА</t>
  </si>
  <si>
    <t>172313.500.000001</t>
  </si>
  <si>
    <t>Скоросшиватель</t>
  </si>
  <si>
    <t>А4 форматына арналған мұрағат мұқабасы, 320x230x40мм, форматы А4</t>
  </si>
  <si>
    <t>Архивная папка для формата А4., 320x230x40мм, формат А4</t>
  </si>
  <si>
    <t xml:space="preserve">110711.310.000002 </t>
  </si>
  <si>
    <t>Вода</t>
  </si>
  <si>
    <t>негазированная, неминеральная, питьевая, природная</t>
  </si>
  <si>
    <t>Газдалмаған ауыз су. Мөлдір. Артық иіс және татымсыз.  V 5 литрден жоғары.</t>
  </si>
  <si>
    <t>Питьевая природная негазированная. Прозрачная. Без посторонних привкусов и запахов. V выше 5 литров.</t>
  </si>
  <si>
    <t>Бутылка</t>
  </si>
  <si>
    <t>декабрь 2019 г.</t>
  </si>
  <si>
    <t>с 01 января по 31 декабря 2020 года</t>
  </si>
  <si>
    <t>Питьевая вода</t>
  </si>
  <si>
    <t>110711.300.000000</t>
  </si>
  <si>
    <t xml:space="preserve">Вода  </t>
  </si>
  <si>
    <t>негазированная, минеральная, питьевая, природная</t>
  </si>
  <si>
    <t>Ауыз су, газдалмаған. ҚР СТ 1432-2005 сәйкес. Минералдануы 0,3 г/дм3 аспайды. Көлемі кемінде 0,5 литр пластик ыдыспен қапталған.</t>
  </si>
  <si>
    <t>Вода питьевая негазированная. Соотвтетствующая СТ РК 1432-2005. С минерализацией не более 0,3 г/дм3. Упакованная в пластиковую тару, объемом не менее 0,5 литра.</t>
  </si>
  <si>
    <t>Ауыз су, газдалмаған. ҚР СТ 1432-2005 сәйкес. Минералдануы 0,3 г/дм3 аспайды.   Көлемі кемінде 0,25 литр әйнек ыдыспен қапталған.</t>
  </si>
  <si>
    <t>Вода питьевая негазированная. Соотвтетствующая СТ РК 1432-2005. С минерализацией не более 0,3 г/дм3. Упакованная в стеклянную тару, объемом не менее 0,25 литра.</t>
  </si>
  <si>
    <t xml:space="preserve">282323.900.000005 </t>
  </si>
  <si>
    <t>Дырокол</t>
  </si>
  <si>
    <t xml:space="preserve">канцелярский, механический </t>
  </si>
  <si>
    <t>Болуы ішкі жиындар үшін белгілер форматтағы, Толық, металл корпус Диаметрі тесік 6 мм арасындағы Қашықтық проколами 80 мм, Бар қондырылған бекіткіш аспаптарды сақтау үшін саңылауларды тесу үшін бүктелген жағдайы, корпустың түсі қара, қуаты сынамамен 40 парақтан кем емес, зауыттық орамада</t>
  </si>
  <si>
    <t>Наличие встроенной линейки для отметки форматов, Полностью металлический корпус, Диаметр прокола 6 мм, Расстояние между проколами 80 мм, Имеет встроенный фиксатор для хранения дырокола в сложенном положении, цвет корпуса черный, пробивная способность не менее 40 листов, в заводской упаковке</t>
  </si>
  <si>
    <t xml:space="preserve">222929.900.000142 </t>
  </si>
  <si>
    <t>Лоток</t>
  </si>
  <si>
    <t xml:space="preserve">канцелярский, пластмассовый </t>
  </si>
  <si>
    <t>Сөре сақтау үшін қағаздар, үстел, үшін тік сақтау, 3 секция</t>
  </si>
  <si>
    <t>Лоток для хранения бумаги, настольный, для вертикального хранения, 3 секции</t>
  </si>
  <si>
    <t>172313.900.000000</t>
  </si>
  <si>
    <t xml:space="preserve">Короб </t>
  </si>
  <si>
    <t xml:space="preserve">для хранения документов, картонный </t>
  </si>
  <si>
    <t>Жинақтауыш мұрағат түрі: папка-бұрыш, берік гофра-картон, ені 150 мм, сақтауға арналған А4 форматты, өлшемі 265*150*325 мм.</t>
  </si>
  <si>
    <t>Накопитель архивный тип:Папка-уголок, из прочного гофрокартона, ширина 150 мм, для хранения бумаги формата А4, Размер 265*150*325 мм.</t>
  </si>
  <si>
    <t>257111.390.000003</t>
  </si>
  <si>
    <t>Нож</t>
  </si>
  <si>
    <t>Кеңсе пышағы арналған кесу қағаздар, жүзінің ені 9 мм., металл (блистер)</t>
  </si>
  <si>
    <t>Канцелярский нож предназначенный для разрезания бумаги, ширина лезвия 9 мм., металлический (блистер)</t>
  </si>
  <si>
    <t>710000001</t>
  </si>
  <si>
    <t>329913.590.000000</t>
  </si>
  <si>
    <t>Ручка канцелярская</t>
  </si>
  <si>
    <t>корректирующая</t>
  </si>
  <si>
    <t>Корректор-қалам, сыйымдылығы кемінде 8 мл, болат стержень, ені түзету: жіңішке сызық</t>
  </si>
  <si>
    <t>Корректор-ручка, емкость не менее 8 мл, стальной стержень, ширина коррекции: тонкая линия</t>
  </si>
  <si>
    <t>310911.000.000026</t>
  </si>
  <si>
    <t>Стол-мойка</t>
  </si>
  <si>
    <t xml:space="preserve"> металлическая, лабораторная</t>
  </si>
  <si>
    <t>Үстел жуу дара, кептіруге арналған раковина орындалды тот баспайтын болаттан жасалған, тумба орындалды ЛДСП-дан жасалған, екі ашылатын есіктері бар, бүйірлік жиектерін қапталуы материалмен кромочным ПВХ, стол-мойка тиіс укомлектованная араластырғышпен және икемді шлангілермен қосу үшін ыстық және суық су, ұзындығы кемінде 120 см (жез).</t>
  </si>
  <si>
    <t>Стол-мойка одинарная, раковина выполнена из нержавеющей стали, тумба-стол выполнена из ЛДСП, с двумя распашными дверьми, торцевые кромки должны быть облицованы материалом кромочным из ПВХ, стол-мойка должна быть укомлектованная смесителем и гибкими шлангами для подключения горячей и холодной воды длиной не менее 120 см (латунь).</t>
  </si>
  <si>
    <t>мебель</t>
  </si>
  <si>
    <t xml:space="preserve">262040.000.000281 </t>
  </si>
  <si>
    <t>Картридж</t>
  </si>
  <si>
    <t>тонерный, черный</t>
  </si>
  <si>
    <t xml:space="preserve">XEROX WorkCentre 5945 көпфункционалды құрылғысына арналған тонер-картридж </t>
  </si>
  <si>
    <t>Тонер-картридж для многофункционального устройства XEROX WorkCentre 5945</t>
  </si>
  <si>
    <t xml:space="preserve">Приобретения картриджей для принтеров </t>
  </si>
  <si>
    <t xml:space="preserve">XEROX Phaser 3117 принтеріне арналған қара түсті тонер-картридж </t>
  </si>
  <si>
    <t>Тонер-картридж черный на принтер XEROX Phaser 3117</t>
  </si>
  <si>
    <t xml:space="preserve">XEROX Phaser 3250 принтеріне арналған  қара түсті тонер-картридж </t>
  </si>
  <si>
    <t>Тонер-картридж черный на принтер XEROX Phaser 3250</t>
  </si>
  <si>
    <t xml:space="preserve">Canon MF4570 принтеріне арналған қара түсті тонер-картридж </t>
  </si>
  <si>
    <t xml:space="preserve">Тонер-картридж черный на принтер Canon MF4570 </t>
  </si>
  <si>
    <t xml:space="preserve">XEROX Phaser 4500 принтеріне қара түсті картридж </t>
  </si>
  <si>
    <t>Картридж черный на принтер XEROX Phaser 4500</t>
  </si>
  <si>
    <t xml:space="preserve">Kyocera FS-6530MFP принтеріне арналған тонер-картридж </t>
  </si>
  <si>
    <t>Тонер-картридж на принтер Kyocera FS-6530MFP</t>
  </si>
  <si>
    <t xml:space="preserve">Kyocera EcoSys M2040DN принтеріне арналған тонер-картридж </t>
  </si>
  <si>
    <t>Тонер-картридж на принтер Kyocera EcoSys M2040DN</t>
  </si>
  <si>
    <t>262040.000.000084</t>
  </si>
  <si>
    <t>Фотобарабан</t>
  </si>
  <si>
    <t>Селеновый вал</t>
  </si>
  <si>
    <t xml:space="preserve">XEROX Phaser 6360 түсті принтер үшін фотобарабан
</t>
  </si>
  <si>
    <t>Фотобарабан для цветного принтера XEROX Phaser 6360</t>
  </si>
  <si>
    <t>262016.300.000011</t>
  </si>
  <si>
    <t>Ролик подачи бумаги</t>
  </si>
  <si>
    <t xml:space="preserve"> для принтера</t>
  </si>
  <si>
    <t>XEROX Phaser 6360 түсті принтерге арналған ролик</t>
  </si>
  <si>
    <t>Ролик для цветного принтера XEROX Phaser 6360</t>
  </si>
  <si>
    <t xml:space="preserve"> XEROX Work Centre 5945 көп функциялы құрылғысына арналған ролик</t>
  </si>
  <si>
    <t>Ролик для МФУ XEROX Work Centre 5945</t>
  </si>
  <si>
    <t>262040.000.000216</t>
  </si>
  <si>
    <t>Фьюзер</t>
  </si>
  <si>
    <t>для принтера</t>
  </si>
  <si>
    <t>Xerox Phaser 6360 түсті принтерге арналған термобекіткіш</t>
  </si>
  <si>
    <t>Фьюзер для цветного принтера XEROX Phaser 6360</t>
  </si>
  <si>
    <t xml:space="preserve">  XEROX Work Centre 5945 көп функциялы құрылғысына арналған түсті термобекіткіш принтер</t>
  </si>
  <si>
    <t>Фьюзер для цветного принтера МФУ XEROX Work Centre 5945</t>
  </si>
  <si>
    <t xml:space="preserve">XEROX Phaser 4510 принтеріне қара түсті картридж </t>
  </si>
  <si>
    <t>Картридж черный на принтер XEROX Phaser 4510</t>
  </si>
  <si>
    <t xml:space="preserve"> Xerox WorkCentre 5945 көп функциялы құрылғысына арналған тонер-түтігі</t>
  </si>
  <si>
    <t>Тонер-туба для многофункционального устройства XEROX WorkCentre 5945</t>
  </si>
  <si>
    <t xml:space="preserve"> KYOCERA FS-C8525MFP көп функциялы құрылғысына арналған түсті фотобарабан</t>
  </si>
  <si>
    <t>Фотобарабан для цветного МФУ KYOCERA FS-C8525MFP</t>
  </si>
  <si>
    <t>Түсті КФҚ үшін фотоабандық KYOCERA FS-C6530MFP</t>
  </si>
  <si>
    <t>Фотобарабан для МФУ KYOCERA FS-C6530MFP</t>
  </si>
  <si>
    <t xml:space="preserve">KYOCERA ECOSYS M2040DN КФҚ үшін фотобарабан </t>
  </si>
  <si>
    <t>Фотобарабан для МФУ KYOCERA ECOSYS M2040DN</t>
  </si>
  <si>
    <t>262040.000.000222</t>
  </si>
  <si>
    <t xml:space="preserve">Блок проявки </t>
  </si>
  <si>
    <t xml:space="preserve">для печатно-копировального аппарата </t>
  </si>
  <si>
    <t>KYOCERA FS-C8525MFP КФҚ түсі үшін қара түсті айқындау блогы</t>
  </si>
  <si>
    <t>Блок проявки черный для цветного МФУ KYOCERA FS-C8525MFP</t>
  </si>
  <si>
    <t>KYOCERA FS-C8525MFP КФҚ түсі үшін қызғылт түсті айқындау блогы</t>
  </si>
  <si>
    <t>Блок проявки розовый для цветного МФУ KYOCERA FS-C8525MFP</t>
  </si>
  <si>
    <t>KYOCERA FS-C8525MFP КФҚ түсі үшін сары түсті айқындау блогы</t>
  </si>
  <si>
    <t>Блок проявки желтый для цветного МФУ KYOCERA FS-C8525MFP</t>
  </si>
  <si>
    <t>KYOCERA FS-C8525MFP КФҚ түсі үшін көк түсті айқындау блогы</t>
  </si>
  <si>
    <t>Блок проявки синий для цветного МФУ KYOCERA FS-C8525MFP</t>
  </si>
  <si>
    <t>262016.300.000009</t>
  </si>
  <si>
    <t>Термоблок</t>
  </si>
  <si>
    <t>KYOCERA FS-C8525MFP КФҚ түсті принтерге арналған термоблок</t>
  </si>
  <si>
    <t>Термоблок для цветного МФУ KYOCERA FS-C8525MFP</t>
  </si>
  <si>
    <t>KYOCERA FS-C6530MFP КФҚ түсі үшін  айқындау блогы</t>
  </si>
  <si>
    <t>Блок проявки для МФУ KYOCERA FS-C6530MFP</t>
  </si>
  <si>
    <t>KYOCERA FS-C6530MFP КФҚ үшін термоблок</t>
  </si>
  <si>
    <t>Термоблок для МФУ KYOCERA  FS-C6530MFP</t>
  </si>
  <si>
    <t>KYOCERA ECOSYS M2040DN КФҚ түсі үшін  айқындау блогы</t>
  </si>
  <si>
    <t>Блок проявки для МФУ KYOCERA ECOSYS M2040DN</t>
  </si>
  <si>
    <t>KYOCERA ECOSYS M2040DN КФҚ үшін термоблок</t>
  </si>
  <si>
    <t>Термоблок для МФУ KYOCERA ECOSYS M2040DN</t>
  </si>
  <si>
    <t xml:space="preserve">329959.900.000053 </t>
  </si>
  <si>
    <t xml:space="preserve">Продукция сувенирная </t>
  </si>
  <si>
    <t>подарочная</t>
  </si>
  <si>
    <t>Сыйлықтық термосаптыаяқ, тот баспайтын болат, көлемі 400 мл</t>
  </si>
  <si>
    <t>Подарочная термокружка, нержавеющая сталь, объем 400 мл</t>
  </si>
  <si>
    <t>с даты подписания договора по 31 марта 2020 года</t>
  </si>
  <si>
    <t xml:space="preserve">Разработка дизайна, изготовление полиграфической и имиджевой продукции, заказ корпоративных сувениров </t>
  </si>
  <si>
    <t>Сыйлықтық саптыаяқ бамбук, көлемі 450 мл.</t>
  </si>
  <si>
    <t>Подарочная кружка, бамбук, объем 450 мл.</t>
  </si>
  <si>
    <t>Сыйлықтық сыртқы батарея, материал: пластик, өлшемі 13 * 8,1 * 3,3 см</t>
  </si>
  <si>
    <t>Подарочный внешний аккумулятор, материал: пластик, размеры 13*8,1*3,3 см</t>
  </si>
  <si>
    <t>Сыйлыққа арналған шарлы қалам, материал: биопластик, өлшемі 12 * 135 мм, көк сия</t>
  </si>
  <si>
    <t>Подарочная шариковая ручка, материал: биопластик, размеры 12*135 мм, синие чернила</t>
  </si>
  <si>
    <t>Сыйлыққа арналған роликті қалам, материал: металл, өлшемдері 11 * 137 мм, қара сия</t>
  </si>
  <si>
    <t>Подарочная ручка роллер, материал: металл, размеры 11*137 мм, черные чернила</t>
  </si>
  <si>
    <t>Сыйлыққа арналған дәптер, нүктелі, 13 * 21 см</t>
  </si>
  <si>
    <t>Подарочный блокнот, в точку, 13*21 см</t>
  </si>
  <si>
    <t>Сыйлыққа арналған дәптері, жасырын серіппелі сызықпен, 12.6 * 21 см</t>
  </si>
  <si>
    <t>Подарочный блокнот, в линейку со скрытой пружиной, 12,6*21 см</t>
  </si>
  <si>
    <t>Сыйлықтық флеш-
жетектеу, 16 Гб, материал: пластик, өлшемдері 7,5 * 3 * 3 см.</t>
  </si>
  <si>
    <t>Подарочный флеш-накопитель, 16 Gb, материал: пластик, размеры 7,5*3*3 см.</t>
  </si>
  <si>
    <t>Сыйлықтық ноутбуктың рюкзагы, құлыпты, 180 градусқа ашылатын, су өткізбейтін қап, USB зарядтау порты, кодты құлып, өлшемі 46 * 34 * 16 см</t>
  </si>
  <si>
    <t>Подарочный рюкзак для ноутбука с замком, раскрытие на 180 градусов, водонепроницаемый чехол, USB-порт для зарядки, кодовый замок, размер 46*34*16 см</t>
  </si>
  <si>
    <t>Сыйлықтық ноутбуктың рюкзагы, жасанды былғары, өлшемі 30 * 43 * 15 см</t>
  </si>
  <si>
    <t>Подарочный рюкзак для ноутбука, искусственная кожа, размер 30*43*15 см</t>
  </si>
  <si>
    <t>Услуги</t>
  </si>
  <si>
    <t>Услуга</t>
  </si>
  <si>
    <t>620920.000.000017</t>
  </si>
  <si>
    <t>Услуги по заправке картриджей</t>
  </si>
  <si>
    <t>Картридждерді толтыру бойынша қызметттер</t>
  </si>
  <si>
    <t>Одна услуга</t>
  </si>
  <si>
    <t xml:space="preserve">Ежемесячное технич. обслуживание оргтехники и заправка картриджей </t>
  </si>
  <si>
    <t>582931.100.000000</t>
  </si>
  <si>
    <t>Услуги по лицензированию готового программного обеспечения системного</t>
  </si>
  <si>
    <t>Услуги по получению лицензий на готовое программное обеспечение системное, без получения авторских и имущественных прав</t>
  </si>
  <si>
    <t>Жұмыс станциясы және интернет-шлюз, файл серверін қорғау, антивирус қорғауы</t>
  </si>
  <si>
    <t>Антивирусная защита, защита файлового сервера, интернет-шлюза и рабочих станций</t>
  </si>
  <si>
    <t>октябрь</t>
  </si>
  <si>
    <t xml:space="preserve">12 месяцев с даты подписания договора </t>
  </si>
  <si>
    <t xml:space="preserve">Лицензия на антивирусную программу </t>
  </si>
  <si>
    <t>611043.100.000000</t>
  </si>
  <si>
    <t>Услуги по доступу к Интернету</t>
  </si>
  <si>
    <t>Услуги, направленные на предоставление доступа к Интернету широкополосному по сетям проводным</t>
  </si>
  <si>
    <t>Интернет торабына жоғары жылдамдықты қосу</t>
  </si>
  <si>
    <t xml:space="preserve">Высокоскоростное подключение к сети Интернет </t>
  </si>
  <si>
    <t xml:space="preserve">Интернет </t>
  </si>
  <si>
    <t>611011.200.000000</t>
  </si>
  <si>
    <t>Услуги телефонной связи</t>
  </si>
  <si>
    <t>Услуги фиксированной местной, междугородней, международной телефонной связи</t>
  </si>
  <si>
    <t>Қалааралық және халықаралық байланыс ҚТС</t>
  </si>
  <si>
    <t>ГТС международная и междугородняя связь</t>
  </si>
  <si>
    <t xml:space="preserve">ГТС международная и междугородная связь </t>
  </si>
  <si>
    <t xml:space="preserve">773312.000.000000 </t>
  </si>
  <si>
    <t xml:space="preserve">Услуги по аренде серверного оборудования </t>
  </si>
  <si>
    <t>Деректерді резервтік көшіруге арналған серверлік жабдықтарды  жалға алу</t>
  </si>
  <si>
    <t>Аренда серверного оборудования для резервного копирования данных</t>
  </si>
  <si>
    <t>август</t>
  </si>
  <si>
    <t xml:space="preserve">620920.000.000016 </t>
  </si>
  <si>
    <t xml:space="preserve">Услуги по предоставлению вычислительных мощностей для физического размещения информации на сервере, постоянно находящемся в сети Интернет </t>
  </si>
  <si>
    <t xml:space="preserve">Предоставление вычислительных мощностей для физического размещения информации на сервере, постоянно находящемся в сети Интернет (хостинг) </t>
  </si>
  <si>
    <t>Компанияның корпоративтік веб-сайтына үшін</t>
  </si>
  <si>
    <t>Корпоративный сайт Общества</t>
  </si>
  <si>
    <t xml:space="preserve">Оплата за услуги Хостинга и за доменное имя kcm-kazyna.kz </t>
  </si>
  <si>
    <t xml:space="preserve">620920.000.000008 </t>
  </si>
  <si>
    <t xml:space="preserve">Услуги по предоставлению доменного имени </t>
  </si>
  <si>
    <t xml:space="preserve">Услуги по предоставлению и продлению пользования доменным именем </t>
  </si>
  <si>
    <t>www.kcm-kazyna.kz</t>
  </si>
  <si>
    <t>Авторлық құқық және жеке меншік құқығынсыз, дайын бағдарламалық жасақтамаға лицензия алу бойынша қызметтер</t>
  </si>
  <si>
    <t>июнь</t>
  </si>
  <si>
    <t>12 месяцев с даты заключения договора</t>
  </si>
  <si>
    <t>Продление лицензии office 365</t>
  </si>
  <si>
    <t>620230.000.000001</t>
  </si>
  <si>
    <t>Услуги по сопровождению и технической поддержке информационной системы</t>
  </si>
  <si>
    <t xml:space="preserve">Электрондық құжат айналымы жүйесін енгізу және қолдау </t>
  </si>
  <si>
    <t>Внедрение и сопровождение системы электронного документооборота</t>
  </si>
  <si>
    <t xml:space="preserve">Тех.сопровождение СЭД </t>
  </si>
  <si>
    <t xml:space="preserve">531012.200.000001 </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</si>
  <si>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</si>
  <si>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</si>
  <si>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Пошта қызметтері</t>
  </si>
  <si>
    <t xml:space="preserve">Почтовые услуги </t>
  </si>
  <si>
    <t>743011.000.000000</t>
  </si>
  <si>
    <t>Услуги переводческие</t>
  </si>
  <si>
    <t xml:space="preserve">Орыс тілінен ағылшын/қазақ тілдеріне қазақ/ағылшын тілдерінен орыс тіліне және ағылшын тілінен қазақ тіліне және керісінше аудару бойынша жазбаша аудару қызметін көрсету 
</t>
  </si>
  <si>
    <t>Услуги по осуществлению письменного перевода с русского языка на английский/казахский языки с казахского/английского языков на русский язык и с английского на казахский язык и наоборот</t>
  </si>
  <si>
    <t>Переводческие услуги</t>
  </si>
  <si>
    <t xml:space="preserve">692031.000.000000 </t>
  </si>
  <si>
    <t xml:space="preserve">Услуги консультационные по вопросам налогообложения и налогового учета </t>
  </si>
  <si>
    <t>Услуги консультационные по вопросам налогообложения и налогового учета</t>
  </si>
  <si>
    <t>Бақыланатын шетел компанияларына қатысты копоративтік табыс салығы бойынша салықтық міндеттемелерді есептеу</t>
  </si>
  <si>
    <t>Расчет налоговых обязательств по корпоративному подоходному налогу в отношении контролируемых иностранных компаний</t>
  </si>
  <si>
    <t>01 Открытый тендер</t>
  </si>
  <si>
    <t>с даты подписания договора по 31 декабря 2020 года</t>
  </si>
  <si>
    <t xml:space="preserve">Услуги по расчету обязательств КПН по КИК </t>
  </si>
  <si>
    <t>1 С бағдарламалық қамтамасыз етуді істеп бітіру және қолдау</t>
  </si>
  <si>
    <t>Сопровождение и доработка программного обеспечения 1С</t>
  </si>
  <si>
    <t xml:space="preserve">Тех.сопровождение 1С </t>
  </si>
  <si>
    <t>702214.000.000000</t>
  </si>
  <si>
    <t>Услуги консультационные по вопросам управления трудовыми ресурсами</t>
  </si>
  <si>
    <t>MBTI әдісімен диагностикасын жүргізу</t>
  </si>
  <si>
    <t>Проведение диагностики по методу MBTI</t>
  </si>
  <si>
    <t>ноябрь</t>
  </si>
  <si>
    <t>749020.000.000005</t>
  </si>
  <si>
    <t>Услуги по страхованию ответственности должностных лиц</t>
  </si>
  <si>
    <t>Услуги по страхованию ответственности должностных лиц/страхование профессиональной ответственности</t>
  </si>
  <si>
    <t>Еңбек міндеттерін орындау барысында қызметкердің денсаулығы мен өміріне зиян келтіргені үшін жұмыс берушінің жауапкершілігін міндетті сақтандыру</t>
  </si>
  <si>
    <t>Обязательное страхование ответственности работодателя за причинение вреда жизни  и здоровью работнику при исполнении им трудовых обязанностей</t>
  </si>
  <si>
    <t xml:space="preserve">Страхование ГПО работодателя </t>
  </si>
  <si>
    <t>749020.000.000010</t>
  </si>
  <si>
    <t>Услуги по медицинскому страхованию на случай болезни</t>
  </si>
  <si>
    <t>Қызметкерлерді медициналық сақтандыру</t>
  </si>
  <si>
    <t>Медицинское страхование сотрудников</t>
  </si>
  <si>
    <t>июль</t>
  </si>
  <si>
    <t>Медицинское страхование</t>
  </si>
  <si>
    <t xml:space="preserve">841311.000.000001 </t>
  </si>
  <si>
    <t>Услуги по обучению персонала/сотрудников</t>
  </si>
  <si>
    <t>Услуги по обучению (обучению/тренинги/подготовке/переподготовке/повышению квалификации)</t>
  </si>
  <si>
    <t>Оқытатын тренингтер мен семинарларды ұйымдастыруды қосқанда, қызметкерлерді дайындау, қайта дайындау және біліктілігін көтеру.</t>
  </si>
  <si>
    <t>Подготовка, переподготовка и повышение квалификации работников,включая организацию обучающих тренингов и семинаров</t>
  </si>
  <si>
    <t>январь-декабрь</t>
  </si>
  <si>
    <t>30 календарных дней с даты подписания договора</t>
  </si>
  <si>
    <t>на усмотрение Заказчика</t>
  </si>
  <si>
    <t xml:space="preserve">Подготовка кадров и повышение квалификации сотрудников </t>
  </si>
  <si>
    <t>691012.000.000001</t>
  </si>
  <si>
    <t>Услуги юридические консультационные</t>
  </si>
  <si>
    <t>Услуги юридические консультационные/услуги представительские, связанные с рынком ценных бумаг, в соответствии с правом и законодательством Республики Казахстан</t>
  </si>
  <si>
    <t>Жаңа ТИҚ (тікелей инвестициялар қорын) құру мақсатына арналған консультанттардың қызметтері</t>
  </si>
  <si>
    <t>Услуги консультантов для целей создания нового ФПИ (фонда прямых инвестиций)</t>
  </si>
  <si>
    <t>05 Запрос ценовых предложений</t>
  </si>
  <si>
    <t>декабрь</t>
  </si>
  <si>
    <t>Привлечение юридических и налоговых консультантов для целей создания новых ФПИ</t>
  </si>
  <si>
    <t>Жаңа ТИҚ (тікелей инвестициялар қорын) құру мақсатына арналған салық консультанттардың қызметтері</t>
  </si>
  <si>
    <t xml:space="preserve">Услуги налоговых консультантов для целей создания нового ФПИ (фонда прямых инвестиций) </t>
  </si>
  <si>
    <t>Жаңа ТИҚ (тікелей инвестициялар қорларын) құру мақсатына арналған консультанттардың қызметтері</t>
  </si>
  <si>
    <t>Услуги консультантов для целей создания новых ФПИ (фондов прямых инвестиций)</t>
  </si>
  <si>
    <t>749012.000.000003</t>
  </si>
  <si>
    <t>Услуги по оценке ценных бумаг, долей участия в юридических лицах, имущества</t>
  </si>
  <si>
    <t>Тікелей инвестициялар қорларына қатысу үлесінің нарықтық  құнын анықтау жөніндегі қызметтер</t>
  </si>
  <si>
    <t>Услуги по определению рыночной стоимости долей участия в фондах прямых инвестиций</t>
  </si>
  <si>
    <t>май</t>
  </si>
  <si>
    <t>Услуги оценщиков</t>
  </si>
  <si>
    <t>692010.000.000002</t>
  </si>
  <si>
    <t>Услуги по проведению аудита финансовой отчетности</t>
  </si>
  <si>
    <t>Квазимемлекеттік сектор субъектілеріне арнайы мақсаттағы аудит жүргізу қызметтері</t>
  </si>
  <si>
    <t>Услуги по проведению аудита специального назначения субъектов квазигосударственного сектора</t>
  </si>
  <si>
    <t>Аудит специального назначения (государственный аудит)</t>
  </si>
  <si>
    <t xml:space="preserve">620920.000.000013 </t>
  </si>
  <si>
    <t xml:space="preserve">Услуги по предоставлению доступа к информационным ресурсам </t>
  </si>
  <si>
    <t>Услуги по предоставлению доступа к информационным ресурсам (сертификация пользователей, получение доступа и др.)</t>
  </si>
  <si>
    <t>Ақпараттық жүйелер жиынтығына қолжетімділікті ұсыну қызметтері</t>
  </si>
  <si>
    <t>Услуги по предоставлению комплекта информационной системы</t>
  </si>
  <si>
    <t>Параграф.</t>
  </si>
  <si>
    <t>Бухгалтерлік деректер базасына қолжетімділікті ұсыну қызметтері</t>
  </si>
  <si>
    <t>Услуги предоставления доступа к базе данных для бухгалтеров</t>
  </si>
  <si>
    <t>Best Profi. Параграф.</t>
  </si>
  <si>
    <t>"Preqin" Инвесторлар деректер базасына қолжетімділікке жазылу</t>
  </si>
  <si>
    <t>Подписка на доступ к базе данных инвесторов "Preqin"</t>
  </si>
  <si>
    <t xml:space="preserve">Preqin </t>
  </si>
  <si>
    <t>"Accuity"деректер базасына қолжетімділікке жазылу</t>
  </si>
  <si>
    <t>Подписка на доступ к базе данных "Accuity"</t>
  </si>
  <si>
    <t xml:space="preserve">Подписка на доступ к базе данных "Accuity" </t>
  </si>
  <si>
    <t>headhunter.kz (hh.kz) деректер базасына қолжетімділікті ұсыну қызметтері</t>
  </si>
  <si>
    <t>Услуги предоставления доступа к базе данных headhunter.kz (hh.kz)</t>
  </si>
  <si>
    <t>с даты подписания договора по 30 ноября 2020 года</t>
  </si>
  <si>
    <t>Доступ к базе данных hh.kz</t>
  </si>
  <si>
    <t>682012.960.000000</t>
  </si>
  <si>
    <t xml:space="preserve">Услуги по аренде административных/производственных помещений </t>
  </si>
  <si>
    <t>Нұр-Сұлтан қаласында кеңсежайларды жалдау</t>
  </si>
  <si>
    <t xml:space="preserve"> Аренда офисного помещения в городе Нур-Султан</t>
  </si>
  <si>
    <t>Аренда офиса</t>
  </si>
  <si>
    <t>771110.100.000000</t>
  </si>
  <si>
    <t>Услуги по аренде легковых автомобилей</t>
  </si>
  <si>
    <t>Услуги по аренде легковых автомобилей без водителя</t>
  </si>
  <si>
    <t>Автокөліктерді жүргізушісіз жалға алу қызметтері</t>
  </si>
  <si>
    <t>Аренда автотраспортных средств:</t>
  </si>
  <si>
    <t>682012.970.000001</t>
  </si>
  <si>
    <t xml:space="preserve">Услуги по аренде парковочных мест в автомобильном паркинге </t>
  </si>
  <si>
    <t xml:space="preserve">Автокөлікке паркинг жалдау  (4 орынтұрақ машина орны мөлшерінде) </t>
  </si>
  <si>
    <t xml:space="preserve">Аренда паркинга для автотранспорта  (в количестве 4 парковочных машиномест) </t>
  </si>
  <si>
    <t>Аренда паркинга</t>
  </si>
  <si>
    <t>620920.000.000007</t>
  </si>
  <si>
    <t xml:space="preserve">Услуги по пользованию информационной системой электронных закупок </t>
  </si>
  <si>
    <t xml:space="preserve">Электрондық сатыпалу порталды енгізу және қолдау </t>
  </si>
  <si>
    <t>Внедрение и сопровождение портала электроного закупа</t>
  </si>
  <si>
    <t>январь</t>
  </si>
  <si>
    <t xml:space="preserve">Тех.сопровождение электронного портала закупок </t>
  </si>
  <si>
    <t>181219.900.000005</t>
  </si>
  <si>
    <t xml:space="preserve">Услуги полиграфические по изготовлению/печатанию полиграфической продукции (кроме книг, фото, периодических изданий) </t>
  </si>
  <si>
    <t>Услуги полиграфические по изготовлению/печатанию полиграфической продукции (кроме книг, фото, периодических изданий)</t>
  </si>
  <si>
    <t>Компания қызметкерлері мен басшыларының визиткасын дайындау</t>
  </si>
  <si>
    <t>Изготовление визиток для руководства и сотрудников Компании</t>
  </si>
  <si>
    <t xml:space="preserve">Изготовление визиток </t>
  </si>
  <si>
    <t>Папкаларды, конверттер және фирмалық бланк дайындау</t>
  </si>
  <si>
    <t>Изготовление фирменных бланков, конвертов и папок</t>
  </si>
  <si>
    <t>20 рабочих дней с даты подписания договора</t>
  </si>
  <si>
    <t>Фирменные бланки, конверты и пакеты</t>
  </si>
  <si>
    <t xml:space="preserve">Күнтізбелерді және басқа да кеңселік баспа, оның ішінде имидждік өнімдерді әзірлеу, жасау, баспаға теру, басып шығаруға дайындау
</t>
  </si>
  <si>
    <t>Услуги по разработке, изготовлению, подготовке набора, печатанию  календарей  и прочей офисной печатной продукции, в том числе имиджевой</t>
  </si>
  <si>
    <t xml:space="preserve">620230.000.000003 </t>
  </si>
  <si>
    <t xml:space="preserve">Услуги по технической поддержке сайтов </t>
  </si>
  <si>
    <t>Веб-сайтты жетілдіру жөніндегі қызметтер</t>
  </si>
  <si>
    <t>Услуги по совершенствованию веб-сайта</t>
  </si>
  <si>
    <t xml:space="preserve">Услуги по совершенствованию веб-сайта </t>
  </si>
  <si>
    <t>841112.900.000016</t>
  </si>
  <si>
    <t>Услуги по подготовке/верификации/сопровождению финансовых/экономических/бухгалтерских/производственных отчетов</t>
  </si>
  <si>
    <t>Компанияның жылдық есебін шығару, дизайнын әзірлеу жөніндегі қызметтер</t>
  </si>
  <si>
    <t>Услуги по разработке дизайна, выпуску годового отчета компании</t>
  </si>
  <si>
    <t>931919.900.000000</t>
  </si>
  <si>
    <t>Услуги по размещению информационных материалов в средствах массовой информации</t>
  </si>
  <si>
    <t>PR-жобаларды бұқаралық ақпарат құралдарында, әлеуметтік желілерде және Интернетте іске асыру</t>
  </si>
  <si>
    <t>Реализация PR-проектов в СМИ, в социальных сетях и интернете</t>
  </si>
  <si>
    <t>Реализация PR-проектов в СМИ, в соц.сетях и интернете</t>
  </si>
  <si>
    <t>823011.000.000000</t>
  </si>
  <si>
    <t>Услуги по организации/проведению конференций/семинаров/форумов/конкурсов/корпоративных/спортивных/культурных/праздничных и аналогичных мероприятий</t>
  </si>
  <si>
    <t>Дөңгелек үстелдер, семинарлар және баспасөз конференциялар ұйымдастыру</t>
  </si>
  <si>
    <t>Организация круглых столов, семинаров и пресс-конференций</t>
  </si>
  <si>
    <t>апрель-декабрь</t>
  </si>
  <si>
    <t>620920.000.000015</t>
  </si>
  <si>
    <t>Услуги графических дизайнеров</t>
  </si>
  <si>
    <t>Инфографиканы, уақытты, ұзақ мерзімді ақпаратты және басқа да ақпаратты берудің графикалық әдістерін дамыту</t>
  </si>
  <si>
    <t xml:space="preserve">Разработка инфографики, таймлайнов, лонгридов и пр. графических способов подачи информации </t>
  </si>
  <si>
    <t xml:space="preserve">по заявке в течение 10 рабочих дней, но не менее 15 календарных дней </t>
  </si>
  <si>
    <t>841112.900.000021</t>
  </si>
  <si>
    <t>Услуги по транспортному обслуживанию служебным автотранспортом</t>
  </si>
  <si>
    <t>Қызыметтік автокөліктерге көліктік қызымет көрсету</t>
  </si>
  <si>
    <t xml:space="preserve">Услуги по транспортному обслуживанию служебным автотранспортом </t>
  </si>
  <si>
    <t>620920.000.000013</t>
  </si>
  <si>
    <t>Услуги по предоставлению доступа к информационным ресурсам</t>
  </si>
  <si>
    <t>Барлық саннатағы активтер, нарық секторлары мен елдер бойынша деректерге, жаналықтарға және талдамаға қолжетемділік</t>
  </si>
  <si>
    <t>Доступ к данным, новостям и аналитике по всем классам активов, рыночным секторам и странам</t>
  </si>
  <si>
    <t>Thomson Reuters</t>
  </si>
  <si>
    <t>Директорлар Кеңесінің мүшелерінің және Корпоративтік хатшының оқыту</t>
  </si>
  <si>
    <t xml:space="preserve">обучение членов Совета Директоров и Корпоративного секретаря </t>
  </si>
  <si>
    <t>Расходы на содержание Совета Директоров</t>
  </si>
  <si>
    <t>620920.000.000021</t>
  </si>
  <si>
    <t xml:space="preserve">Услуги по пользованию информационной системой Единый номенклатурный справочник товаров, работ и услуг </t>
  </si>
  <si>
    <t>Тауарлардың, жұмыстар мен қызметтердің бірыңғай номенклатуралық анықтамалығын жүргізу және ұсыну жөніндегі қызметтер</t>
  </si>
  <si>
    <t>Услуги по ведению и предоставлению Единого номенклатурного справочника товаров, работ и услуг</t>
  </si>
  <si>
    <t>Техническое сопровождение электронного портала закупок (Единый номенклатурный справочник товаров, работ и услуг на базе Евразийского электронного портала закупок)</t>
  </si>
  <si>
    <t>691012.000.000006</t>
  </si>
  <si>
    <t>Услуги юридические консультационные/услуги представительские, связанные с рынком ценных бумаг, в соответствии с иностранным/международным правом, а также в этой связи с казахстанским правом (при необходимости)</t>
  </si>
  <si>
    <t xml:space="preserve">«Қазақстан Республикасының кейбір заңнамалық актілеріне тікелей инвестициялар қорларын құру және олардың жұмыс істеуі мәселелері бойынша өзгерістер мен толықтырулар енгізу туралы» Қазақстан Республикасы Заңының жобасы бойынша ұсыныстарды әзірлеу жөніндегі заң және салық қызметтері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</si>
  <si>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</si>
  <si>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 xml:space="preserve">Юридические и налоговые услуги по разработке предложений по проекту закона Республики Казахстан о внесении изменений и дополнений в некоторые законодательные акты Республики Казахстан по вопросам создания и функционирования фондов прямых инвестиций </t>
  </si>
  <si>
    <t>620920.000.000001</t>
  </si>
  <si>
    <t>Услуги по администрированию и техническому обслуживанию программного обеспечения</t>
  </si>
  <si>
    <t xml:space="preserve">«Қазақстан үшін 8 жалақы және басқару» туралы дамыту қызметтері
</t>
  </si>
  <si>
    <t>Услуги по развитию "Зарплата и управление 8 для Казахстана"</t>
  </si>
  <si>
    <t>Автоматизация кадрового учета</t>
  </si>
  <si>
    <t>749020.000.000072</t>
  </si>
  <si>
    <t>Услуги по проведению аудита информационных технологий</t>
  </si>
  <si>
    <t>IT аудит</t>
  </si>
  <si>
    <t>749019.000.000003</t>
  </si>
  <si>
    <t>Услуги консультационные по оценке/анализу деятельности</t>
  </si>
  <si>
    <t>Комплекс консультационных услуг по оценке/анализу деятельности</t>
  </si>
  <si>
    <t>Рейтинг агенттігінің консультациялық қызметтер</t>
  </si>
  <si>
    <t>Консультационные услуги рейтингового агентства</t>
  </si>
  <si>
    <t>Работы</t>
  </si>
  <si>
    <t>Работа</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</si>
  <si>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</si>
  <si>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</si>
  <si>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</si>
  <si>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Кеңселер үшін ақпараттық тақтайшалар шығару</t>
  </si>
  <si>
    <t>Изготовление информационных табличек для кабинетов</t>
  </si>
  <si>
    <t>Одна работа</t>
  </si>
  <si>
    <t>итого:</t>
  </si>
  <si>
    <t>товары</t>
  </si>
  <si>
    <t>услуги</t>
  </si>
  <si>
    <t>работы</t>
  </si>
  <si>
    <t xml:space="preserve">   Годовой план  закупок товаров, работ и услуг</t>
  </si>
  <si>
    <t>Наименование заказчика</t>
  </si>
  <si>
    <t>Финансовый год</t>
  </si>
  <si>
    <t>№</t>
  </si>
  <si>
    <t>Код товара, работы, услуги</t>
  </si>
  <si>
    <t>Наименование закупаемых товаров, работ, услуг</t>
  </si>
  <si>
    <t>Краткая характеристика (описание) товаров, работ и услуг</t>
  </si>
  <si>
    <t>Дополнительная характеристика (на казахском языке)</t>
  </si>
  <si>
    <t>Способ    закупок</t>
  </si>
  <si>
    <t>Единица измерения</t>
  </si>
  <si>
    <t xml:space="preserve">Количество, объём </t>
  </si>
  <si>
    <t>Цена за единицу, тенге без учета НДС</t>
  </si>
  <si>
    <t>Общая сумма, утвержденная  для закупки, тенге, без учета НДС</t>
  </si>
  <si>
    <t>Утвержденная сумма на первый год трехлетнего периода</t>
  </si>
  <si>
    <t>Прогнозная сумма на второй год трехлетнего периода, тенге</t>
  </si>
  <si>
    <t>Прогнозная сумма на третий год трехлетнего периода, тенге</t>
  </si>
  <si>
    <t>Планируемый срок объявления закупки (месяц)</t>
  </si>
  <si>
    <t>Срок поставки товара, выполнения работ, оказания услуг (на казахском языке)</t>
  </si>
  <si>
    <t>Срок поставки товара, выполнения работ, оказания услуг (на русском языке)</t>
  </si>
  <si>
    <t>КАТО</t>
  </si>
  <si>
    <t>Место поставки товара, выполнения работ, оказания услуг (на казахском языке)</t>
  </si>
  <si>
    <t>Место поставки товара, выполнения работ, оказания услуг (на русском языке)</t>
  </si>
  <si>
    <t>Размер авансового платежа, %</t>
  </si>
  <si>
    <t>Наименование инициатора закупок</t>
  </si>
  <si>
    <t>проспект Мангилик Ел, здание 55А</t>
  </si>
  <si>
    <t>Мәңгілік Ел даңғылы, 55А ғимараты</t>
  </si>
  <si>
    <t>Шарт жасаған күннен бастап 2020 жылғы 31 желтоқсанда қоса алғандағы кезеңге дейін</t>
  </si>
  <si>
    <t>Шарт жасаған күннен бастап 2020 жылғы 31 наурызға қоса алғандағы кезеңге дейін</t>
  </si>
  <si>
    <t>Шарт жасаған күннен бастап 12 ай</t>
  </si>
  <si>
    <t>Шартқа қол қойған  күннен бастап 12 ай</t>
  </si>
  <si>
    <t>Шартқа қол қойған  күннен бастап 20 жұмыс күні ішінде</t>
  </si>
  <si>
    <t>Шартқа қол қойған  күннен бастап 30 күнтізбелік күні ішінде</t>
  </si>
  <si>
    <t xml:space="preserve">Шартқа қол қойған  күннен бастап күнтізбелік 30 күн ішінде </t>
  </si>
  <si>
    <t>тапсырыс бойынша 10 жұмыс күні ішінде, бірақ 15 күнтізбелік күннен кем емес</t>
  </si>
  <si>
    <t>2020 жылғы 1 қаңтардан бастап 31 желтоқсанда қоса алғандағы кезеңге дейін</t>
  </si>
  <si>
    <t>АД</t>
  </si>
  <si>
    <t>ДМС и PR</t>
  </si>
  <si>
    <t>ДБУиФ</t>
  </si>
  <si>
    <t>СВА</t>
  </si>
  <si>
    <t>ЮСиК</t>
  </si>
  <si>
    <t>КС</t>
  </si>
  <si>
    <t>ДУР</t>
  </si>
  <si>
    <t>ДИФ/ДСП</t>
  </si>
  <si>
    <t>702211.000.000000</t>
  </si>
  <si>
    <t>Стратегиялық басқару бойынша консультациялық қызметтер</t>
  </si>
  <si>
    <t>Услуги консультационные по стратегическому управлению</t>
  </si>
  <si>
    <t>Даму стратегиясын өзектендіру қызметі</t>
  </si>
  <si>
    <t>Услуги по актуализации стратегии развития</t>
  </si>
  <si>
    <t>ДАРБ</t>
  </si>
  <si>
    <t>749020.000.000066</t>
  </si>
  <si>
    <t>Услуги рейтингового агентства</t>
  </si>
  <si>
    <t>Рейтингілік агенттіктің қызмет көрсетулері</t>
  </si>
  <si>
    <t xml:space="preserve"> Из одного источника</t>
  </si>
  <si>
    <t>262011.100.000002</t>
  </si>
  <si>
    <t>Ноутбук</t>
  </si>
  <si>
    <t>Мультимедийный, диагональ экрана 12-15 дюйма, производительность высокая</t>
  </si>
  <si>
    <t>Мультимедийный планшет</t>
  </si>
  <si>
    <t>не менее срока затрачиваемого на поставку товара с даты подписания договора</t>
  </si>
  <si>
    <t>ОС</t>
  </si>
  <si>
    <t>шартқа қол қойылған күннен бастап тауарларды жеткізуге кететін кезеңнен кем емес</t>
  </si>
  <si>
    <t>согласно технческой спецификации/Договору</t>
  </si>
  <si>
    <t>техникалық шартқа / келісімшартқа сәйкес</t>
  </si>
  <si>
    <t>712019.000.000010</t>
  </si>
  <si>
    <t xml:space="preserve">Услуги по проведению лабораторных/лабораторно-инструментальнх исследований/анализов </t>
  </si>
  <si>
    <t xml:space="preserve">Зертханалық / зертханалық-аспаптық зерттеулер/талдаулар жүргізу бойынша қызметтер </t>
  </si>
  <si>
    <t>Из одного источника</t>
  </si>
  <si>
    <t>согласно технической спецификации</t>
  </si>
  <si>
    <t>Прочие расходы</t>
  </si>
  <si>
    <t>0</t>
  </si>
  <si>
    <t xml:space="preserve">
212013.990.000618</t>
  </si>
  <si>
    <t xml:space="preserve">
212024.900.000008</t>
  </si>
  <si>
    <t>Спрей антисептический</t>
  </si>
  <si>
    <t>Салфетка</t>
  </si>
  <si>
    <t>Спрей</t>
  </si>
  <si>
    <t>Антисептик өңдеу үшін қол мен бетті, флаконда, көлемі кемінде 100 мл, қақпағы бар "типті спреем"</t>
  </si>
  <si>
    <t>Антисептик для обработки рук и поверхностей, во флаконах объемом не менее 100 мл, с крышкой со встроенным спреем</t>
  </si>
  <si>
    <t>Флакон</t>
  </si>
  <si>
    <t>Стерильная, дезинфицирующая, одноразовая</t>
  </si>
  <si>
    <t>Ылғалды салфеткалар бактерияға қарсы, қапталған полиэтилен пакетіне клапан (қалта орам), орамда кемінде 15 майлықтар</t>
  </si>
  <si>
    <t>Влажные салфетки антибактериальные, упакованные в полиэтиленовый пакет с клапаном (карманная упаковка), в упаковке не менее 15 салфеток</t>
  </si>
  <si>
    <t>в течении 15 календарных дней с даты подписания договора</t>
  </si>
  <si>
    <t xml:space="preserve">Шартқа қол қойған  күннен бастап күнтізбелік 15 күн ішінде </t>
  </si>
  <si>
    <t>Открытый тендер</t>
  </si>
  <si>
    <t>услуга</t>
  </si>
  <si>
    <t>Дефолттың ықтималдығын (PD) бағалау моделінің шеңберінде несиелік тәуекелді бағалаудың қазіргі тәсілдерін жетілдіру, инвестициялық портфельдің сапасын бағалау үшін баллдық-рейтингтік жүйені енгізу.</t>
  </si>
  <si>
    <t>Совершенствование существующих подходов к оценке кредитного риска в рамках модели по оценке вероятности дефолта (PD), внедрение балльно-рейтинговой системы оценки качества инвестиционного портфеля.</t>
  </si>
  <si>
    <t>техникалық сипаттамаға  сәйкес</t>
  </si>
  <si>
    <t>259923.500.000006</t>
  </si>
  <si>
    <t>141932.350.000020</t>
  </si>
  <si>
    <t>Скоба</t>
  </si>
  <si>
    <t>Маска</t>
  </si>
  <si>
    <t>для канцелярских целей, проволочная</t>
  </si>
  <si>
    <t>қапсырмаларға арналған қапсырмалар, өлшемі 24/6, болат, қаптамадағы саны кемінде 1000 дана</t>
  </si>
  <si>
    <t>скобы для степлера, размер 24/6, стальные, количество в упаковке не менее 1000 штук</t>
  </si>
  <si>
    <t>упаковка</t>
  </si>
  <si>
    <t>одноразовая, из гипоаллергенного материала</t>
  </si>
  <si>
    <t>бір реттік, гипоаллергенді материалдан жасалған (мұрынға арналған икемді, серпімді 3 қабатты медициналық маска, зарарсыздандырылмаған). Пластик пакетке салынған, әр орамадан 50 дана.</t>
  </si>
  <si>
    <t>одноразовая, из гипоаллергенного материала (маска медицинская на резинке 3-х слойная с гибким носовым фиксатором, нестерильная.  Упакованные в полиэтиленовый пакет, по 50 штук в упаковке.</t>
  </si>
  <si>
    <t>штука</t>
  </si>
  <si>
    <t>30 календарных дней с даты подписания Договора</t>
  </si>
  <si>
    <t xml:space="preserve">Шартқа қол қойған  күннен бастап күнтізбелік 30 күн  </t>
  </si>
  <si>
    <t>Шарт жасаған күннен бастап 2020 жылғы 30 қарашаға қоса алғандағы кезеңге дейін</t>
  </si>
  <si>
    <t>сентябрь</t>
  </si>
  <si>
    <t xml:space="preserve">Приложение к Приказу №94 от "13" декабря 2019 г. </t>
  </si>
  <si>
    <t>ДИФ</t>
  </si>
  <si>
    <t>Техникалық сипаттамаға сәйкес</t>
  </si>
  <si>
    <t>согласно Технической спецификации</t>
  </si>
  <si>
    <t>октябрь 2020 г.</t>
  </si>
  <si>
    <t>с даты заключения Договора по 31 декабря 2020 года</t>
  </si>
  <si>
    <t>620230.000.000004</t>
  </si>
  <si>
    <t>Ақпараттық жүйелерді жаңарту бойынша қызметтер</t>
  </si>
  <si>
    <t>Услуги по модернизации информационной системы</t>
  </si>
  <si>
    <t>АТС ақпараттық жүйелерін жаңарту бойынша қызметтер</t>
  </si>
  <si>
    <t>Услуги по модернизации информационной системы АТС</t>
  </si>
  <si>
    <t>услуга по модернизации автоматической телефонной станции</t>
  </si>
  <si>
    <t>Техникалық сипаттамаға  сәйкес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</si>
</sst>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0000"/>
    <numFmt numFmtId="166" formatCode="000"/>
    <numFmt numFmtId="167" formatCode="00"/>
  </numFmts>
  <fonts count="24">
    <font>
      <sz val="11"/>
      <color theme="1"/>
      <name val="Calibri"/>
      <family val="2"/>
      <charset val="204"/>
      <scheme val="minor"/>
    </font>
    <font>
      <sz val="10"/>
      <name val="Arial Cyr"/>
      <charset val="204"/>
    </font>
    <font>
      <sz val="11"/>
      <color theme="1"/>
      <name val="Calibri"/>
      <family val="2"/>
      <scheme val="minor"/>
    </font>
    <font>
      <sz val="11"/>
      <color theme="1"/>
      <name val="Calibri"/>
      <family val="2"/>
      <charset val="204"/>
      <scheme val="minor"/>
    </font>
    <font>
      <sz val="16"/>
      <name val="Times New Roman"/>
      <family val="1"/>
      <charset val="204"/>
    </font>
    <font>
      <sz val="16"/>
      <color theme="1"/>
      <name val="Calibri"/>
      <family val="2"/>
      <charset val="204"/>
      <scheme val="minor"/>
    </font>
    <font>
      <b/>
      <sz val="16"/>
      <name val="Times New Roman"/>
      <family val="1"/>
      <charset val="204"/>
    </font>
    <font>
      <b/>
      <sz val="16"/>
      <color indexed="8"/>
      <name val="Times New Roman"/>
      <family val="1"/>
      <charset val="204"/>
    </font>
    <font>
      <b/>
      <i/>
      <sz val="16"/>
      <color indexed="8"/>
      <name val="Times New Roman"/>
      <family val="1"/>
      <charset val="204"/>
    </font>
    <font>
      <sz val="16"/>
      <color indexed="64"/>
      <name val="Times New Roman"/>
      <family val="1"/>
      <charset val="204"/>
    </font>
    <font>
      <sz val="16"/>
      <color theme="1"/>
      <name val="Times New Roman"/>
      <family val="1"/>
      <charset val="204"/>
    </font>
    <font>
      <sz val="16"/>
      <color indexed="8"/>
      <name val="Times New Roman"/>
      <family val="1"/>
      <charset val="204"/>
    </font>
    <font>
      <b/>
      <sz val="20"/>
      <name val="Times New Roman"/>
      <family val="1"/>
      <charset val="204"/>
    </font>
    <font>
      <sz val="16"/>
      <name val="Times New Roman"/>
      <family val="1"/>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10"/>
      <name val="MS Sans Serif"/>
      <family val="2"/>
    </font>
    <font>
      <sz val="10"/>
      <name val="Arial"/>
      <family val="2"/>
      <charset val="204"/>
    </font>
    <font>
      <sz val="11"/>
      <color theme="1"/>
      <name val="Calibri"/>
      <family val="2"/>
      <charset val="204"/>
    </font>
    <font>
      <sz val="10"/>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s>
  <cellStyleXfs count="71">
    <xf numFmtId="0" fontId="0" fillId="0" borderId="0"/>
    <xf numFmtId="0" fontId="1" fillId="0" borderId="0"/>
    <xf numFmtId="0" fontId="2" fillId="0" borderId="0"/>
    <xf numFmtId="164" fontId="3" fillId="0" borderId="0" applyFont="0" applyFill="0" applyBorder="0" applyAlignment="0" applyProtection="0"/>
    <xf numFmtId="1" fontId="14" fillId="0" borderId="0">
      <alignment horizontal="center" vertical="top" wrapText="1"/>
    </xf>
    <xf numFmtId="167"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66" fontId="14" fillId="0" borderId="7">
      <alignment horizontal="center" vertical="top" wrapText="1"/>
    </xf>
    <xf numFmtId="1" fontId="14" fillId="0" borderId="0">
      <alignment horizontal="center" vertical="top" wrapText="1"/>
    </xf>
    <xf numFmtId="167" fontId="14" fillId="0" borderId="0">
      <alignment horizontal="center" vertical="top" wrapText="1"/>
    </xf>
    <xf numFmtId="166" fontId="14" fillId="0" borderId="0">
      <alignment horizontal="center" vertical="top" wrapText="1"/>
    </xf>
    <xf numFmtId="166" fontId="14" fillId="0" borderId="0">
      <alignment horizontal="center" vertical="top" wrapText="1"/>
    </xf>
    <xf numFmtId="166"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7">
      <alignment horizontal="left" vertical="top"/>
    </xf>
    <xf numFmtId="0" fontId="14" fillId="0" borderId="8">
      <alignment horizontal="center" vertical="top" wrapText="1"/>
    </xf>
    <xf numFmtId="0" fontId="14" fillId="0" borderId="0">
      <alignment horizontal="left" vertical="top"/>
    </xf>
    <xf numFmtId="0" fontId="14" fillId="0" borderId="9">
      <alignment horizontal="left" vertical="top"/>
    </xf>
    <xf numFmtId="0" fontId="18" fillId="6" borderId="7">
      <alignment horizontal="left" vertical="top" wrapText="1"/>
    </xf>
    <xf numFmtId="0" fontId="18" fillId="6" borderId="7">
      <alignment horizontal="left" vertical="top" wrapText="1"/>
    </xf>
    <xf numFmtId="0" fontId="15" fillId="0" borderId="7">
      <alignment horizontal="left" vertical="top" wrapText="1"/>
    </xf>
    <xf numFmtId="0" fontId="14" fillId="0" borderId="7">
      <alignment horizontal="left" vertical="top" wrapText="1"/>
    </xf>
    <xf numFmtId="0" fontId="19" fillId="0" borderId="7">
      <alignment horizontal="left" vertical="top" wrapText="1"/>
    </xf>
    <xf numFmtId="0" fontId="20" fillId="0" borderId="0"/>
    <xf numFmtId="0" fontId="22" fillId="0" borderId="0"/>
    <xf numFmtId="0" fontId="1" fillId="0" borderId="0"/>
    <xf numFmtId="0" fontId="16" fillId="0" borderId="0">
      <alignment horizontal="center" vertical="top"/>
    </xf>
    <xf numFmtId="0" fontId="14" fillId="0" borderId="10">
      <alignment horizontal="center" textRotation="90" wrapText="1"/>
    </xf>
    <xf numFmtId="0" fontId="14" fillId="0" borderId="10">
      <alignment horizontal="center" vertical="center" wrapText="1"/>
    </xf>
    <xf numFmtId="1" fontId="17" fillId="0" borderId="0">
      <alignment horizontal="center" vertical="top" wrapText="1"/>
    </xf>
    <xf numFmtId="167" fontId="17" fillId="0" borderId="7">
      <alignment horizontal="center" vertical="top" wrapText="1"/>
    </xf>
    <xf numFmtId="166" fontId="17" fillId="0" borderId="7">
      <alignment horizontal="center" vertical="top" wrapText="1"/>
    </xf>
    <xf numFmtId="166" fontId="17" fillId="0" borderId="7">
      <alignment horizontal="center" vertical="top" wrapText="1"/>
    </xf>
    <xf numFmtId="166" fontId="17" fillId="0" borderId="7">
      <alignment horizontal="center" vertical="top" wrapText="1"/>
    </xf>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23" fillId="0" borderId="0"/>
    <xf numFmtId="0" fontId="3" fillId="0" borderId="0"/>
    <xf numFmtId="0" fontId="1" fillId="0" borderId="0"/>
    <xf numFmtId="0" fontId="21" fillId="0" borderId="0"/>
    <xf numFmtId="0" fontId="1" fillId="0" borderId="0"/>
    <xf numFmtId="0" fontId="1" fillId="0" borderId="0"/>
    <xf numFmtId="0" fontId="3" fillId="0" borderId="0"/>
    <xf numFmtId="0" fontId="1" fillId="0" borderId="0"/>
    <xf numFmtId="0" fontId="1" fillId="0" borderId="0"/>
    <xf numFmtId="0" fontId="21" fillId="0" borderId="0"/>
    <xf numFmtId="0" fontId="2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cellStyleXfs>
  <cellXfs count="121">
    <xf numFmtId="0" fontId="0" fillId="0" borderId="0" xfId="0"/>
    <xf numFmtId="0" fontId="4" fillId="0"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hidden="1"/>
    </xf>
    <xf numFmtId="49" fontId="4" fillId="2" borderId="1" xfId="0" applyNumberFormat="1" applyFont="1" applyFill="1" applyBorder="1" applyAlignment="1" applyProtection="1">
      <alignment horizontal="center" vertical="center" wrapText="1"/>
      <protection locked="0"/>
    </xf>
    <xf numFmtId="4" fontId="4" fillId="0" borderId="1" xfId="0" applyNumberFormat="1" applyFont="1" applyBorder="1" applyAlignment="1">
      <alignment horizontal="center" vertical="center" wrapText="1"/>
    </xf>
    <xf numFmtId="0" fontId="4" fillId="2" borderId="1" xfId="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0" xfId="1" applyFont="1" applyAlignment="1">
      <alignment horizontal="left" vertical="center" wrapText="1"/>
    </xf>
    <xf numFmtId="0" fontId="4" fillId="0" borderId="0" xfId="1" applyFont="1" applyFill="1" applyAlignment="1">
      <alignment horizontal="left" vertical="center" wrapText="1"/>
    </xf>
    <xf numFmtId="0" fontId="4" fillId="0" borderId="0" xfId="1" applyFont="1" applyAlignment="1">
      <alignment horizontal="center" vertical="center" wrapText="1"/>
    </xf>
    <xf numFmtId="4" fontId="4" fillId="0" borderId="0" xfId="1"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wrapText="1"/>
    </xf>
    <xf numFmtId="0" fontId="6" fillId="0" borderId="0" xfId="1" applyFont="1" applyFill="1" applyAlignment="1">
      <alignment horizontal="left" vertical="top"/>
    </xf>
    <xf numFmtId="0" fontId="4" fillId="0" borderId="0" xfId="1" applyFont="1" applyAlignment="1">
      <alignment horizontal="left" vertical="center"/>
    </xf>
    <xf numFmtId="0" fontId="4" fillId="0" borderId="0" xfId="1" applyFont="1" applyFill="1" applyAlignment="1">
      <alignment horizontal="left" vertical="center"/>
    </xf>
    <xf numFmtId="0" fontId="4" fillId="0" borderId="0" xfId="1" applyFont="1" applyAlignment="1">
      <alignment horizontal="center" vertical="center"/>
    </xf>
    <xf numFmtId="3" fontId="4" fillId="0" borderId="0" xfId="1" applyNumberFormat="1" applyFont="1" applyAlignment="1">
      <alignment horizontal="center" vertical="center"/>
    </xf>
    <xf numFmtId="4" fontId="4" fillId="0" borderId="0" xfId="1" applyNumberFormat="1" applyFont="1" applyAlignment="1">
      <alignment horizontal="left" vertical="center"/>
    </xf>
    <xf numFmtId="0" fontId="4" fillId="0" borderId="0" xfId="0" applyFont="1" applyAlignment="1">
      <alignment horizontal="left" vertical="center"/>
    </xf>
    <xf numFmtId="0" fontId="5" fillId="0" borderId="0" xfId="0" applyFont="1"/>
    <xf numFmtId="0" fontId="4" fillId="0" borderId="0" xfId="1" applyFont="1" applyFill="1" applyAlignment="1">
      <alignment vertical="top"/>
    </xf>
    <xf numFmtId="0" fontId="6" fillId="0" borderId="0" xfId="1" applyFont="1" applyFill="1" applyAlignment="1">
      <alignment vertical="top"/>
    </xf>
    <xf numFmtId="0" fontId="4" fillId="0" borderId="0" xfId="1" applyFont="1" applyFill="1" applyAlignment="1">
      <alignment vertical="top" wrapText="1"/>
    </xf>
    <xf numFmtId="3" fontId="4" fillId="0" borderId="0" xfId="1" applyNumberFormat="1" applyFont="1" applyAlignment="1">
      <alignment horizontal="center" vertical="center" wrapText="1"/>
    </xf>
    <xf numFmtId="3" fontId="4" fillId="0" borderId="0" xfId="1" applyNumberFormat="1" applyFont="1" applyAlignment="1">
      <alignment horizontal="left" vertical="center" wrapText="1"/>
    </xf>
    <xf numFmtId="3" fontId="6" fillId="0" borderId="0" xfId="1" applyNumberFormat="1" applyFont="1" applyAlignment="1">
      <alignment horizontal="center" vertical="center" wrapText="1"/>
    </xf>
    <xf numFmtId="0" fontId="6" fillId="0" borderId="0" xfId="1" applyFont="1" applyAlignment="1">
      <alignment horizontal="center" vertical="center" wrapText="1"/>
    </xf>
    <xf numFmtId="4" fontId="4" fillId="0" borderId="0" xfId="1" applyNumberFormat="1"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wrapText="1"/>
    </xf>
    <xf numFmtId="0" fontId="6" fillId="0" borderId="0" xfId="1" applyFont="1" applyFill="1" applyAlignment="1">
      <alignment horizontal="left" vertical="center" wrapText="1"/>
    </xf>
    <xf numFmtId="0" fontId="6" fillId="0" borderId="0" xfId="1" applyFont="1" applyAlignment="1">
      <alignment horizontal="left" vertical="center" wrapText="1"/>
    </xf>
    <xf numFmtId="4" fontId="6" fillId="0" borderId="0" xfId="1" applyNumberFormat="1" applyFont="1" applyAlignment="1">
      <alignment horizontal="left" vertical="center" wrapText="1"/>
    </xf>
    <xf numFmtId="0" fontId="6" fillId="0" borderId="0" xfId="1" applyFont="1" applyAlignment="1">
      <alignment horizontal="left" vertical="center"/>
    </xf>
    <xf numFmtId="0" fontId="6" fillId="0" borderId="0" xfId="1" applyFont="1" applyFill="1" applyAlignment="1">
      <alignment horizontal="left" vertical="center"/>
    </xf>
    <xf numFmtId="0" fontId="6" fillId="0" borderId="0" xfId="1" applyFont="1" applyAlignment="1">
      <alignment horizontal="center" vertical="center"/>
    </xf>
    <xf numFmtId="14" fontId="6" fillId="0" borderId="0" xfId="1" applyNumberFormat="1" applyFont="1" applyAlignment="1">
      <alignment horizontal="center" vertical="center"/>
    </xf>
    <xf numFmtId="3" fontId="6" fillId="0" borderId="0" xfId="1" applyNumberFormat="1" applyFont="1" applyAlignment="1">
      <alignment horizontal="center" vertical="center"/>
    </xf>
    <xf numFmtId="4" fontId="6" fillId="0" borderId="0" xfId="1" applyNumberFormat="1" applyFont="1" applyAlignment="1">
      <alignment horizontal="left" vertical="center"/>
    </xf>
    <xf numFmtId="0" fontId="4" fillId="0" borderId="0" xfId="0" applyFont="1" applyFill="1" applyAlignment="1">
      <alignment horizontal="center" wrapText="1"/>
    </xf>
    <xf numFmtId="0" fontId="4" fillId="0" borderId="0" xfId="0" applyFont="1" applyFill="1" applyAlignment="1">
      <alignment horizontal="left" vertical="center" wrapText="1"/>
    </xf>
    <xf numFmtId="4" fontId="4" fillId="0" borderId="0" xfId="0" applyNumberFormat="1" applyFont="1" applyAlignment="1">
      <alignment horizontal="left" vertical="center"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165" fontId="9"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0" fontId="4"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165" fontId="9"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5" fillId="2" borderId="0" xfId="0" applyFont="1" applyFill="1" applyAlignment="1">
      <alignment wrapText="1"/>
    </xf>
    <xf numFmtId="0" fontId="10"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1" xfId="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9" fontId="4" fillId="0" borderId="1" xfId="0" applyNumberFormat="1" applyFont="1" applyBorder="1" applyAlignment="1">
      <alignment horizontal="center" vertical="center" wrapText="1"/>
    </xf>
    <xf numFmtId="0" fontId="5" fillId="5" borderId="0" xfId="0" applyFont="1" applyFill="1" applyAlignment="1">
      <alignment horizontal="center" vertical="center" wrapText="1"/>
    </xf>
    <xf numFmtId="0" fontId="5" fillId="5" borderId="0" xfId="0" applyFont="1" applyFill="1" applyAlignment="1">
      <alignment wrapText="1"/>
    </xf>
    <xf numFmtId="165"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Alignment="1">
      <alignment horizontal="left" vertical="center" wrapText="1"/>
    </xf>
    <xf numFmtId="0" fontId="12" fillId="0" borderId="0" xfId="0" applyFont="1" applyAlignment="1">
      <alignment horizontal="left" vertical="center" wrapText="1"/>
    </xf>
    <xf numFmtId="0" fontId="4" fillId="0" borderId="1" xfId="1" applyFont="1" applyBorder="1" applyAlignment="1">
      <alignment horizontal="center" vertical="center" wrapText="1"/>
    </xf>
    <xf numFmtId="0" fontId="8" fillId="0" borderId="1" xfId="0" applyFont="1" applyBorder="1" applyAlignment="1">
      <alignment horizontal="left" vertical="center"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0" applyFont="1" applyBorder="1" applyAlignment="1">
      <alignment horizontal="left" vertical="center" wrapText="1"/>
    </xf>
    <xf numFmtId="4" fontId="12" fillId="0" borderId="0" xfId="0" applyNumberFormat="1" applyFont="1" applyAlignment="1">
      <alignment horizontal="center" vertical="center" wrapText="1"/>
    </xf>
    <xf numFmtId="0" fontId="4" fillId="2" borderId="3" xfId="0" applyFont="1" applyFill="1" applyBorder="1" applyAlignment="1">
      <alignment horizontal="center" vertical="center" wrapText="1"/>
    </xf>
    <xf numFmtId="4" fontId="4" fillId="0" borderId="0" xfId="1" applyNumberFormat="1" applyFont="1" applyFill="1" applyAlignment="1">
      <alignment horizontal="left" vertical="center" wrapText="1"/>
    </xf>
    <xf numFmtId="4" fontId="4" fillId="0" borderId="0" xfId="1" applyNumberFormat="1" applyFont="1" applyFill="1" applyAlignment="1">
      <alignment horizontal="left" vertical="center"/>
    </xf>
    <xf numFmtId="4" fontId="4" fillId="0" borderId="0" xfId="1" applyNumberFormat="1" applyFont="1" applyFill="1" applyAlignment="1">
      <alignment horizontal="center" vertical="center" wrapText="1"/>
    </xf>
    <xf numFmtId="4" fontId="6" fillId="0" borderId="0" xfId="1" applyNumberFormat="1" applyFont="1" applyFill="1" applyAlignment="1">
      <alignment horizontal="left" vertical="center" wrapText="1"/>
    </xf>
    <xf numFmtId="4" fontId="6" fillId="0" borderId="0" xfId="1" applyNumberFormat="1" applyFont="1" applyFill="1" applyAlignment="1">
      <alignment horizontal="left" vertical="center"/>
    </xf>
    <xf numFmtId="4" fontId="4" fillId="0" borderId="0" xfId="0" applyNumberFormat="1" applyFont="1" applyFill="1" applyAlignment="1">
      <alignment horizontal="left" vertical="center" wrapText="1"/>
    </xf>
    <xf numFmtId="0" fontId="13" fillId="2" borderId="1" xfId="0" applyFont="1" applyFill="1" applyBorder="1" applyAlignment="1" applyProtection="1">
      <alignment horizontal="center" vertical="center" wrapText="1"/>
      <protection locked="0"/>
    </xf>
    <xf numFmtId="0" fontId="6" fillId="0" borderId="1" xfId="1" applyFont="1" applyBorder="1" applyAlignment="1">
      <alignment horizontal="center" vertical="center" wrapText="1"/>
    </xf>
    <xf numFmtId="0" fontId="4" fillId="0" borderId="1" xfId="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4" fontId="6" fillId="0" borderId="6" xfId="1" applyNumberFormat="1" applyFont="1" applyBorder="1" applyAlignment="1">
      <alignment horizontal="center" vertical="center" wrapText="1"/>
    </xf>
    <xf numFmtId="4" fontId="6" fillId="0" borderId="5" xfId="1" applyNumberFormat="1" applyFont="1" applyBorder="1" applyAlignment="1">
      <alignment horizontal="center" vertical="center" wrapText="1"/>
    </xf>
    <xf numFmtId="3" fontId="6" fillId="0" borderId="1" xfId="1" applyNumberFormat="1" applyFont="1" applyBorder="1" applyAlignment="1">
      <alignment horizontal="center" vertical="center" wrapText="1"/>
    </xf>
    <xf numFmtId="4" fontId="6" fillId="0" borderId="1" xfId="1" applyNumberFormat="1" applyFont="1" applyFill="1" applyBorder="1" applyAlignment="1">
      <alignment horizontal="center" vertical="center" wrapText="1"/>
    </xf>
    <xf numFmtId="4" fontId="6" fillId="0" borderId="1" xfId="1" applyNumberFormat="1" applyFont="1" applyBorder="1" applyAlignment="1">
      <alignment horizontal="center" vertical="center" wrapText="1"/>
    </xf>
    <xf numFmtId="0" fontId="12" fillId="0" borderId="0" xfId="0" applyFont="1" applyAlignment="1">
      <alignment horizontal="right" wrapText="1"/>
    </xf>
    <xf numFmtId="4" fontId="12" fillId="0" borderId="0" xfId="0" applyNumberFormat="1" applyFont="1" applyAlignment="1">
      <alignment horizontal="center" vertical="center" wrapText="1"/>
    </xf>
    <xf numFmtId="4" fontId="6" fillId="0" borderId="0" xfId="1" applyNumberFormat="1" applyFont="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cellXfs>
  <cellStyles count="71">
    <cellStyle name="Cell1" xfId="4" xr:uid="{770A5B47-3BEF-4F14-8017-2E097664CB4C}"/>
    <cellStyle name="Cell2" xfId="5" xr:uid="{64284D0F-A0AE-42C2-AF68-61D748621004}"/>
    <cellStyle name="Cell3" xfId="6" xr:uid="{063A6687-6E8D-41BB-B3C7-E3AB05939C5F}"/>
    <cellStyle name="Cell4" xfId="7" xr:uid="{F03294C0-799D-429D-9225-E6801877C0F3}"/>
    <cellStyle name="Cell5" xfId="8" xr:uid="{129621E8-AEE0-45C9-93C8-70EA4A745470}"/>
    <cellStyle name="Column1" xfId="9" xr:uid="{F1E133D4-518C-482A-AF1D-59462D12BF95}"/>
    <cellStyle name="Column2" xfId="10" xr:uid="{4B2CCB4B-FDE1-4D38-8909-416CBD4C63E2}"/>
    <cellStyle name="Column3" xfId="11" xr:uid="{364E704D-5D05-448C-89A3-AF241BBF00D7}"/>
    <cellStyle name="Column4" xfId="12" xr:uid="{E8FD50F0-BA7C-4BF5-ABFE-07341208A09A}"/>
    <cellStyle name="Column5" xfId="13" xr:uid="{BD0808B3-E839-4690-A731-5A42452156C8}"/>
    <cellStyle name="Column7" xfId="14" xr:uid="{775CA795-10C0-448E-984D-68C13870977E}"/>
    <cellStyle name="Data" xfId="15" xr:uid="{3759A8A5-258E-4946-9EFD-8DE698574842}"/>
    <cellStyle name="Heading1" xfId="16" xr:uid="{F6712C30-65FA-40D5-9AEE-EF9A81634FF6}"/>
    <cellStyle name="Heading2" xfId="17" xr:uid="{8B5E3587-3CD2-4AA2-92BB-D3B73D7B45CD}"/>
    <cellStyle name="Heading3" xfId="18" xr:uid="{ACA5AD14-662D-43BE-9BE1-2150F872C7F4}"/>
    <cellStyle name="Heading4" xfId="19" xr:uid="{5D761B45-7FF9-4538-B3D2-D651F1F6B89A}"/>
    <cellStyle name="Name1" xfId="20" xr:uid="{D86BB12D-D6F4-4055-945C-906768BC245F}"/>
    <cellStyle name="Name2" xfId="21" xr:uid="{A9DD1ECE-77DD-4455-957E-32F0706F438B}"/>
    <cellStyle name="Name3" xfId="22" xr:uid="{763EB3F5-3B54-484E-8906-7CF31C026FEB}"/>
    <cellStyle name="Name4" xfId="23" xr:uid="{68BD475F-7589-4B72-A066-114571DE11A2}"/>
    <cellStyle name="Name5" xfId="24" xr:uid="{A649FCAD-8DA7-432C-A651-FFBDFBC1DA7B}"/>
    <cellStyle name="Normal 5" xfId="25" xr:uid="{BBA88702-FC79-4ED6-9FE8-3B89DCCE129F}"/>
    <cellStyle name="Normal 6" xfId="26" xr:uid="{05DA6E39-3BB4-418A-9EF8-FEE6A5C93E8B}"/>
    <cellStyle name="Normal_формы ПР утвержденные" xfId="27" xr:uid="{E3C76F81-9930-4B10-AF9D-9C87C89C7ABC}"/>
    <cellStyle name="Title1" xfId="28" xr:uid="{1CC91BA1-FF5A-4DF1-BC03-D1EB41B39F3B}"/>
    <cellStyle name="TitleCol1" xfId="29" xr:uid="{80B6C671-019A-45B2-915C-1E8990238743}"/>
    <cellStyle name="TitleCol2" xfId="30" xr:uid="{733C65DC-AE59-4964-921A-6197A064ACF2}"/>
    <cellStyle name="White1" xfId="31" xr:uid="{9A99C6B7-C2D2-4798-BA39-F9D04EA6E2F6}"/>
    <cellStyle name="White2" xfId="32" xr:uid="{7EA5E830-A23A-4150-AE28-01C9E2B3479B}"/>
    <cellStyle name="White3" xfId="33" xr:uid="{BE933595-C784-4311-B9FE-3BA1D5BB3DD0}"/>
    <cellStyle name="White4" xfId="34" xr:uid="{96ECC2C8-730A-4F7E-A3CC-D9ED717C0AEB}"/>
    <cellStyle name="White5" xfId="35" xr:uid="{0E7A70DC-AFD4-4678-9375-865D7AD1489A}"/>
    <cellStyle name="КАНДАГАЧ тел3-33-96" xfId="36" xr:uid="{FB3D11C2-C9B9-4407-BA9A-33FABC7387AB}"/>
    <cellStyle name="Обычный" xfId="0" builtinId="0"/>
    <cellStyle name="Обычный 10" xfId="37" xr:uid="{4AF531CD-5DF9-4969-A805-ECD154CEFD0D}"/>
    <cellStyle name="Обычный 11" xfId="38" xr:uid="{012F8930-31A0-4574-BC86-65CD23E5D5BD}"/>
    <cellStyle name="Обычный 12" xfId="39" xr:uid="{19E1A6B6-00B0-4A21-AA5A-438764A8FE10}"/>
    <cellStyle name="Обычный 14" xfId="40" xr:uid="{FBCE9275-BF78-4C39-AA30-D93E16C5E3FE}"/>
    <cellStyle name="Обычный 15" xfId="41" xr:uid="{C77E897E-BC22-4377-BDBD-C8DEC37BD956}"/>
    <cellStyle name="Обычный 16" xfId="42" xr:uid="{60A7727F-373B-48C1-8C94-D047E1C69584}"/>
    <cellStyle name="Обычный 17" xfId="43" xr:uid="{DDD10707-E6AD-4DD9-A895-7F336D799578}"/>
    <cellStyle name="Обычный 18" xfId="44" xr:uid="{AB977C52-1B18-455F-A5FB-C9F5EC542F1C}"/>
    <cellStyle name="Обычный 19" xfId="45" xr:uid="{AD358CAC-D032-414A-9ADE-D1B21FDF122A}"/>
    <cellStyle name="Обычный 2" xfId="1" xr:uid="{00000000-0005-0000-0000-000001000000}"/>
    <cellStyle name="Обычный 2 2" xfId="46" xr:uid="{50490EB8-FCE5-431D-BF53-3F1A4E8E2C37}"/>
    <cellStyle name="Обычный 20" xfId="47" xr:uid="{91FA9607-CA97-41CB-A1BF-3D9BE5D26DCE}"/>
    <cellStyle name="Обычный 24" xfId="48" xr:uid="{1FFC3817-695D-4A03-AECA-854206DF4B19}"/>
    <cellStyle name="Обычный 26" xfId="49" xr:uid="{9F6EFB0E-F947-447F-9C35-84FE54A2FF3F}"/>
    <cellStyle name="Обычный 26 2" xfId="50" xr:uid="{B00FBBFE-2243-454B-835D-471D8F112FF5}"/>
    <cellStyle name="Обычный 3" xfId="2" xr:uid="{00000000-0005-0000-0000-000002000000}"/>
    <cellStyle name="Обычный 3 2" xfId="51" xr:uid="{63B43272-75B0-41E8-8EFA-8E62209C79D1}"/>
    <cellStyle name="Обычный 3 4" xfId="52" xr:uid="{724AFFC3-007D-488D-A643-018015079BAD}"/>
    <cellStyle name="Обычный 32" xfId="53" xr:uid="{7B4E1C78-3E05-429D-85A5-2760E00E4F3D}"/>
    <cellStyle name="Обычный 33" xfId="54" xr:uid="{832CF694-6084-4A54-BB29-1B8BEF0718D5}"/>
    <cellStyle name="Обычный 34" xfId="55" xr:uid="{EDD97806-AC44-4BE2-B2C5-5077AE999532}"/>
    <cellStyle name="Обычный 35" xfId="56" xr:uid="{75C03CA4-7D38-4E15-97EE-CF87D75382F3}"/>
    <cellStyle name="Обычный 4" xfId="57" xr:uid="{182FEBDB-02BF-4B9B-954D-298EC7121615}"/>
    <cellStyle name="Обычный 4 5" xfId="58" xr:uid="{8203E340-EAE7-40A5-9BF2-271861E0F287}"/>
    <cellStyle name="Обычный 5" xfId="70" xr:uid="{C6405FAF-C264-48CD-8D27-3D16EEDF5631}"/>
    <cellStyle name="Обычный 7" xfId="59" xr:uid="{970DC3EF-A189-4A16-89EE-40919C03677C}"/>
    <cellStyle name="Обычный 7 6" xfId="60" xr:uid="{C18D5802-3EE0-4790-8078-80CB7347F343}"/>
    <cellStyle name="Обычный 7 7" xfId="61" xr:uid="{88B9E292-62C5-4334-A33E-EA72F67041D9}"/>
    <cellStyle name="Обычный 8" xfId="62" xr:uid="{7AFC2177-84B3-4C70-B365-86A2015EF881}"/>
    <cellStyle name="Обычный 9 8" xfId="63" xr:uid="{26837A1D-8BD7-41CD-80E7-347C642D027E}"/>
    <cellStyle name="Обычный 9 9" xfId="64" xr:uid="{F8956696-054A-45D4-B6C0-112AC7E008CE}"/>
    <cellStyle name="Стиль 1" xfId="65" xr:uid="{9E119221-A58C-407E-A7E6-239A89CB8E00}"/>
    <cellStyle name="Стиль 1 2" xfId="66" xr:uid="{E9FCBEF0-91F0-4569-BCF0-380500C84549}"/>
    <cellStyle name="Финансовый 2" xfId="3" xr:uid="{00000000-0005-0000-0000-000003000000}"/>
    <cellStyle name="Финансовый 7" xfId="67" xr:uid="{3B1033EE-95A0-4F09-AACD-550719953270}"/>
    <cellStyle name="Финансовый 8" xfId="68" xr:uid="{F155CC6F-9B62-4C0A-AFB8-1561CE581EB1}"/>
    <cellStyle name="Финансовый 9" xfId="69" xr:uid="{C9BC5D26-C3E0-4D73-8D5E-81F52E8C2C6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azova/Downloads/&#1087;&#1083;&#1072;&#1085;%20&#1079;&#1072;&#1082;&#1091;&#1087;&#1086;&#1082;%20&#1087;&#1086;%20&#1089;&#1086;&#1089;&#1090;&#1086;&#1103;&#1085;&#1080;&#1102;%20&#1085;&#1072;%2011.08.20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закупок"/>
      <sheetName val="Вид предмета"/>
      <sheetName val="Месяцы"/>
      <sheetName val="Год"/>
      <sheetName val="Тип пункта плана"/>
      <sheetName val="Служебный ФКРБ"/>
      <sheetName val="Признак"/>
    </sheetNames>
    <sheetDataSet>
      <sheetData sheetId="0">
        <row r="16">
          <cell r="E16" t="str">
            <v>Общие сведения</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cm-kazyna.kz/" TargetMode="External"/><Relationship Id="rId1" Type="http://schemas.openxmlformats.org/officeDocument/2006/relationships/hyperlink" Target="http://www.kcm-kazyna.k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50"/>
  <sheetViews>
    <sheetView tabSelected="1" topLeftCell="A4" zoomScale="40" zoomScaleNormal="40" zoomScaleSheetLayoutView="50" workbookViewId="0">
      <selection activeCell="Q12" sqref="Q12:Q13"/>
    </sheetView>
  </sheetViews>
  <sheetFormatPr defaultRowHeight="21"/>
  <cols>
    <col min="1" max="1" width="10.5703125" style="45" customWidth="1"/>
    <col min="2" max="2" width="24.5703125" style="15" customWidth="1"/>
    <col min="3" max="3" width="12.5703125" style="15" customWidth="1"/>
    <col min="4" max="4" width="39.28515625" style="82" customWidth="1"/>
    <col min="5" max="5" width="30.7109375" style="15" customWidth="1"/>
    <col min="6" max="6" width="44.140625" style="15" customWidth="1"/>
    <col min="7" max="7" width="46.85546875" style="15" customWidth="1"/>
    <col min="8" max="8" width="48.5703125" style="15" customWidth="1"/>
    <col min="9" max="9" width="18.7109375" style="33" customWidth="1"/>
    <col min="10" max="10" width="15.42578125" style="33" customWidth="1"/>
    <col min="11" max="11" width="10" style="33" customWidth="1"/>
    <col min="12" max="12" width="38" style="96" customWidth="1"/>
    <col min="13" max="14" width="28" style="47" customWidth="1"/>
    <col min="15" max="15" width="30.85546875" style="47" customWidth="1"/>
    <col min="16" max="16" width="28" style="47" customWidth="1"/>
    <col min="17" max="17" width="23.85546875" style="33" customWidth="1"/>
    <col min="18" max="18" width="30.140625" style="33" customWidth="1"/>
    <col min="19" max="19" width="29.85546875" style="15" customWidth="1"/>
    <col min="20" max="22" width="19.28515625" style="15" customWidth="1"/>
    <col min="23" max="23" width="14.85546875" style="15" customWidth="1"/>
    <col min="24" max="24" width="23.7109375" style="15" customWidth="1"/>
    <col min="25" max="25" width="35.85546875" style="15" customWidth="1"/>
    <col min="26" max="27" width="9.140625" style="16"/>
    <col min="28" max="28" width="16.28515625" style="16" customWidth="1"/>
    <col min="29" max="261" width="9.140625" style="16"/>
    <col min="262" max="262" width="5.28515625" style="16" customWidth="1"/>
    <col min="263" max="263" width="14.5703125" style="16" bestFit="1" customWidth="1"/>
    <col min="264" max="264" width="15.42578125" style="16" bestFit="1" customWidth="1"/>
    <col min="265" max="265" width="19.28515625" style="16" bestFit="1" customWidth="1"/>
    <col min="266" max="266" width="19.5703125" style="16" customWidth="1"/>
    <col min="267" max="267" width="22.28515625" style="16" customWidth="1"/>
    <col min="268" max="268" width="22.7109375" style="16" customWidth="1"/>
    <col min="269" max="269" width="34.42578125" style="16" customWidth="1"/>
    <col min="270" max="270" width="31.140625" style="16" customWidth="1"/>
    <col min="271" max="271" width="33.42578125" style="16" customWidth="1"/>
    <col min="272" max="272" width="32.85546875" style="16" customWidth="1"/>
    <col min="273" max="273" width="14" style="16" bestFit="1" customWidth="1"/>
    <col min="274" max="274" width="10.7109375" style="16" customWidth="1"/>
    <col min="275" max="275" width="6.28515625" style="16" customWidth="1"/>
    <col min="276" max="276" width="13.85546875" style="16" customWidth="1"/>
    <col min="277" max="277" width="15" style="16" customWidth="1"/>
    <col min="278" max="278" width="8.42578125" style="16" customWidth="1"/>
    <col min="279" max="279" width="22.7109375" style="16" customWidth="1"/>
    <col min="280" max="280" width="19.28515625" style="16" customWidth="1"/>
    <col min="281" max="281" width="20.5703125" style="16" customWidth="1"/>
    <col min="282" max="283" width="9.140625" style="16"/>
    <col min="284" max="284" width="16.28515625" style="16" customWidth="1"/>
    <col min="285" max="517" width="9.140625" style="16"/>
    <col min="518" max="518" width="5.28515625" style="16" customWidth="1"/>
    <col min="519" max="519" width="14.5703125" style="16" bestFit="1" customWidth="1"/>
    <col min="520" max="520" width="15.42578125" style="16" bestFit="1" customWidth="1"/>
    <col min="521" max="521" width="19.28515625" style="16" bestFit="1" customWidth="1"/>
    <col min="522" max="522" width="19.5703125" style="16" customWidth="1"/>
    <col min="523" max="523" width="22.28515625" style="16" customWidth="1"/>
    <col min="524" max="524" width="22.7109375" style="16" customWidth="1"/>
    <col min="525" max="525" width="34.42578125" style="16" customWidth="1"/>
    <col min="526" max="526" width="31.140625" style="16" customWidth="1"/>
    <col min="527" max="527" width="33.42578125" style="16" customWidth="1"/>
    <col min="528" max="528" width="32.85546875" style="16" customWidth="1"/>
    <col min="529" max="529" width="14" style="16" bestFit="1" customWidth="1"/>
    <col min="530" max="530" width="10.7109375" style="16" customWidth="1"/>
    <col min="531" max="531" width="6.28515625" style="16" customWidth="1"/>
    <col min="532" max="532" width="13.85546875" style="16" customWidth="1"/>
    <col min="533" max="533" width="15" style="16" customWidth="1"/>
    <col min="534" max="534" width="8.42578125" style="16" customWidth="1"/>
    <col min="535" max="535" width="22.7109375" style="16" customWidth="1"/>
    <col min="536" max="536" width="19.28515625" style="16" customWidth="1"/>
    <col min="537" max="537" width="20.5703125" style="16" customWidth="1"/>
    <col min="538" max="539" width="9.140625" style="16"/>
    <col min="540" max="540" width="16.28515625" style="16" customWidth="1"/>
    <col min="541" max="773" width="9.140625" style="16"/>
    <col min="774" max="774" width="5.28515625" style="16" customWidth="1"/>
    <col min="775" max="775" width="14.5703125" style="16" bestFit="1" customWidth="1"/>
    <col min="776" max="776" width="15.42578125" style="16" bestFit="1" customWidth="1"/>
    <col min="777" max="777" width="19.28515625" style="16" bestFit="1" customWidth="1"/>
    <col min="778" max="778" width="19.5703125" style="16" customWidth="1"/>
    <col min="779" max="779" width="22.28515625" style="16" customWidth="1"/>
    <col min="780" max="780" width="22.7109375" style="16" customWidth="1"/>
    <col min="781" max="781" width="34.42578125" style="16" customWidth="1"/>
    <col min="782" max="782" width="31.140625" style="16" customWidth="1"/>
    <col min="783" max="783" width="33.42578125" style="16" customWidth="1"/>
    <col min="784" max="784" width="32.85546875" style="16" customWidth="1"/>
    <col min="785" max="785" width="14" style="16" bestFit="1" customWidth="1"/>
    <col min="786" max="786" width="10.7109375" style="16" customWidth="1"/>
    <col min="787" max="787" width="6.28515625" style="16" customWidth="1"/>
    <col min="788" max="788" width="13.85546875" style="16" customWidth="1"/>
    <col min="789" max="789" width="15" style="16" customWidth="1"/>
    <col min="790" max="790" width="8.42578125" style="16" customWidth="1"/>
    <col min="791" max="791" width="22.7109375" style="16" customWidth="1"/>
    <col min="792" max="792" width="19.28515625" style="16" customWidth="1"/>
    <col min="793" max="793" width="20.5703125" style="16" customWidth="1"/>
    <col min="794" max="795" width="9.140625" style="16"/>
    <col min="796" max="796" width="16.28515625" style="16" customWidth="1"/>
    <col min="797" max="1029" width="9.140625" style="16"/>
    <col min="1030" max="1030" width="5.28515625" style="16" customWidth="1"/>
    <col min="1031" max="1031" width="14.5703125" style="16" bestFit="1" customWidth="1"/>
    <col min="1032" max="1032" width="15.42578125" style="16" bestFit="1" customWidth="1"/>
    <col min="1033" max="1033" width="19.28515625" style="16" bestFit="1" customWidth="1"/>
    <col min="1034" max="1034" width="19.5703125" style="16" customWidth="1"/>
    <col min="1035" max="1035" width="22.28515625" style="16" customWidth="1"/>
    <col min="1036" max="1036" width="22.7109375" style="16" customWidth="1"/>
    <col min="1037" max="1037" width="34.42578125" style="16" customWidth="1"/>
    <col min="1038" max="1038" width="31.140625" style="16" customWidth="1"/>
    <col min="1039" max="1039" width="33.42578125" style="16" customWidth="1"/>
    <col min="1040" max="1040" width="32.85546875" style="16" customWidth="1"/>
    <col min="1041" max="1041" width="14" style="16" bestFit="1" customWidth="1"/>
    <col min="1042" max="1042" width="10.7109375" style="16" customWidth="1"/>
    <col min="1043" max="1043" width="6.28515625" style="16" customWidth="1"/>
    <col min="1044" max="1044" width="13.85546875" style="16" customWidth="1"/>
    <col min="1045" max="1045" width="15" style="16" customWidth="1"/>
    <col min="1046" max="1046" width="8.42578125" style="16" customWidth="1"/>
    <col min="1047" max="1047" width="22.7109375" style="16" customWidth="1"/>
    <col min="1048" max="1048" width="19.28515625" style="16" customWidth="1"/>
    <col min="1049" max="1049" width="20.5703125" style="16" customWidth="1"/>
    <col min="1050" max="1051" width="9.140625" style="16"/>
    <col min="1052" max="1052" width="16.28515625" style="16" customWidth="1"/>
    <col min="1053" max="1285" width="9.140625" style="16"/>
    <col min="1286" max="1286" width="5.28515625" style="16" customWidth="1"/>
    <col min="1287" max="1287" width="14.5703125" style="16" bestFit="1" customWidth="1"/>
    <col min="1288" max="1288" width="15.42578125" style="16" bestFit="1" customWidth="1"/>
    <col min="1289" max="1289" width="19.28515625" style="16" bestFit="1" customWidth="1"/>
    <col min="1290" max="1290" width="19.5703125" style="16" customWidth="1"/>
    <col min="1291" max="1291" width="22.28515625" style="16" customWidth="1"/>
    <col min="1292" max="1292" width="22.7109375" style="16" customWidth="1"/>
    <col min="1293" max="1293" width="34.42578125" style="16" customWidth="1"/>
    <col min="1294" max="1294" width="31.140625" style="16" customWidth="1"/>
    <col min="1295" max="1295" width="33.42578125" style="16" customWidth="1"/>
    <col min="1296" max="1296" width="32.85546875" style="16" customWidth="1"/>
    <col min="1297" max="1297" width="14" style="16" bestFit="1" customWidth="1"/>
    <col min="1298" max="1298" width="10.7109375" style="16" customWidth="1"/>
    <col min="1299" max="1299" width="6.28515625" style="16" customWidth="1"/>
    <col min="1300" max="1300" width="13.85546875" style="16" customWidth="1"/>
    <col min="1301" max="1301" width="15" style="16" customWidth="1"/>
    <col min="1302" max="1302" width="8.42578125" style="16" customWidth="1"/>
    <col min="1303" max="1303" width="22.7109375" style="16" customWidth="1"/>
    <col min="1304" max="1304" width="19.28515625" style="16" customWidth="1"/>
    <col min="1305" max="1305" width="20.5703125" style="16" customWidth="1"/>
    <col min="1306" max="1307" width="9.140625" style="16"/>
    <col min="1308" max="1308" width="16.28515625" style="16" customWidth="1"/>
    <col min="1309" max="1541" width="9.140625" style="16"/>
    <col min="1542" max="1542" width="5.28515625" style="16" customWidth="1"/>
    <col min="1543" max="1543" width="14.5703125" style="16" bestFit="1" customWidth="1"/>
    <col min="1544" max="1544" width="15.42578125" style="16" bestFit="1" customWidth="1"/>
    <col min="1545" max="1545" width="19.28515625" style="16" bestFit="1" customWidth="1"/>
    <col min="1546" max="1546" width="19.5703125" style="16" customWidth="1"/>
    <col min="1547" max="1547" width="22.28515625" style="16" customWidth="1"/>
    <col min="1548" max="1548" width="22.7109375" style="16" customWidth="1"/>
    <col min="1549" max="1549" width="34.42578125" style="16" customWidth="1"/>
    <col min="1550" max="1550" width="31.140625" style="16" customWidth="1"/>
    <col min="1551" max="1551" width="33.42578125" style="16" customWidth="1"/>
    <col min="1552" max="1552" width="32.85546875" style="16" customWidth="1"/>
    <col min="1553" max="1553" width="14" style="16" bestFit="1" customWidth="1"/>
    <col min="1554" max="1554" width="10.7109375" style="16" customWidth="1"/>
    <col min="1555" max="1555" width="6.28515625" style="16" customWidth="1"/>
    <col min="1556" max="1556" width="13.85546875" style="16" customWidth="1"/>
    <col min="1557" max="1557" width="15" style="16" customWidth="1"/>
    <col min="1558" max="1558" width="8.42578125" style="16" customWidth="1"/>
    <col min="1559" max="1559" width="22.7109375" style="16" customWidth="1"/>
    <col min="1560" max="1560" width="19.28515625" style="16" customWidth="1"/>
    <col min="1561" max="1561" width="20.5703125" style="16" customWidth="1"/>
    <col min="1562" max="1563" width="9.140625" style="16"/>
    <col min="1564" max="1564" width="16.28515625" style="16" customWidth="1"/>
    <col min="1565" max="1797" width="9.140625" style="16"/>
    <col min="1798" max="1798" width="5.28515625" style="16" customWidth="1"/>
    <col min="1799" max="1799" width="14.5703125" style="16" bestFit="1" customWidth="1"/>
    <col min="1800" max="1800" width="15.42578125" style="16" bestFit="1" customWidth="1"/>
    <col min="1801" max="1801" width="19.28515625" style="16" bestFit="1" customWidth="1"/>
    <col min="1802" max="1802" width="19.5703125" style="16" customWidth="1"/>
    <col min="1803" max="1803" width="22.28515625" style="16" customWidth="1"/>
    <col min="1804" max="1804" width="22.7109375" style="16" customWidth="1"/>
    <col min="1805" max="1805" width="34.42578125" style="16" customWidth="1"/>
    <col min="1806" max="1806" width="31.140625" style="16" customWidth="1"/>
    <col min="1807" max="1807" width="33.42578125" style="16" customWidth="1"/>
    <col min="1808" max="1808" width="32.85546875" style="16" customWidth="1"/>
    <col min="1809" max="1809" width="14" style="16" bestFit="1" customWidth="1"/>
    <col min="1810" max="1810" width="10.7109375" style="16" customWidth="1"/>
    <col min="1811" max="1811" width="6.28515625" style="16" customWidth="1"/>
    <col min="1812" max="1812" width="13.85546875" style="16" customWidth="1"/>
    <col min="1813" max="1813" width="15" style="16" customWidth="1"/>
    <col min="1814" max="1814" width="8.42578125" style="16" customWidth="1"/>
    <col min="1815" max="1815" width="22.7109375" style="16" customWidth="1"/>
    <col min="1816" max="1816" width="19.28515625" style="16" customWidth="1"/>
    <col min="1817" max="1817" width="20.5703125" style="16" customWidth="1"/>
    <col min="1818" max="1819" width="9.140625" style="16"/>
    <col min="1820" max="1820" width="16.28515625" style="16" customWidth="1"/>
    <col min="1821" max="2053" width="9.140625" style="16"/>
    <col min="2054" max="2054" width="5.28515625" style="16" customWidth="1"/>
    <col min="2055" max="2055" width="14.5703125" style="16" bestFit="1" customWidth="1"/>
    <col min="2056" max="2056" width="15.42578125" style="16" bestFit="1" customWidth="1"/>
    <col min="2057" max="2057" width="19.28515625" style="16" bestFit="1" customWidth="1"/>
    <col min="2058" max="2058" width="19.5703125" style="16" customWidth="1"/>
    <col min="2059" max="2059" width="22.28515625" style="16" customWidth="1"/>
    <col min="2060" max="2060" width="22.7109375" style="16" customWidth="1"/>
    <col min="2061" max="2061" width="34.42578125" style="16" customWidth="1"/>
    <col min="2062" max="2062" width="31.140625" style="16" customWidth="1"/>
    <col min="2063" max="2063" width="33.42578125" style="16" customWidth="1"/>
    <col min="2064" max="2064" width="32.85546875" style="16" customWidth="1"/>
    <col min="2065" max="2065" width="14" style="16" bestFit="1" customWidth="1"/>
    <col min="2066" max="2066" width="10.7109375" style="16" customWidth="1"/>
    <col min="2067" max="2067" width="6.28515625" style="16" customWidth="1"/>
    <col min="2068" max="2068" width="13.85546875" style="16" customWidth="1"/>
    <col min="2069" max="2069" width="15" style="16" customWidth="1"/>
    <col min="2070" max="2070" width="8.42578125" style="16" customWidth="1"/>
    <col min="2071" max="2071" width="22.7109375" style="16" customWidth="1"/>
    <col min="2072" max="2072" width="19.28515625" style="16" customWidth="1"/>
    <col min="2073" max="2073" width="20.5703125" style="16" customWidth="1"/>
    <col min="2074" max="2075" width="9.140625" style="16"/>
    <col min="2076" max="2076" width="16.28515625" style="16" customWidth="1"/>
    <col min="2077" max="2309" width="9.140625" style="16"/>
    <col min="2310" max="2310" width="5.28515625" style="16" customWidth="1"/>
    <col min="2311" max="2311" width="14.5703125" style="16" bestFit="1" customWidth="1"/>
    <col min="2312" max="2312" width="15.42578125" style="16" bestFit="1" customWidth="1"/>
    <col min="2313" max="2313" width="19.28515625" style="16" bestFit="1" customWidth="1"/>
    <col min="2314" max="2314" width="19.5703125" style="16" customWidth="1"/>
    <col min="2315" max="2315" width="22.28515625" style="16" customWidth="1"/>
    <col min="2316" max="2316" width="22.7109375" style="16" customWidth="1"/>
    <col min="2317" max="2317" width="34.42578125" style="16" customWidth="1"/>
    <col min="2318" max="2318" width="31.140625" style="16" customWidth="1"/>
    <col min="2319" max="2319" width="33.42578125" style="16" customWidth="1"/>
    <col min="2320" max="2320" width="32.85546875" style="16" customWidth="1"/>
    <col min="2321" max="2321" width="14" style="16" bestFit="1" customWidth="1"/>
    <col min="2322" max="2322" width="10.7109375" style="16" customWidth="1"/>
    <col min="2323" max="2323" width="6.28515625" style="16" customWidth="1"/>
    <col min="2324" max="2324" width="13.85546875" style="16" customWidth="1"/>
    <col min="2325" max="2325" width="15" style="16" customWidth="1"/>
    <col min="2326" max="2326" width="8.42578125" style="16" customWidth="1"/>
    <col min="2327" max="2327" width="22.7109375" style="16" customWidth="1"/>
    <col min="2328" max="2328" width="19.28515625" style="16" customWidth="1"/>
    <col min="2329" max="2329" width="20.5703125" style="16" customWidth="1"/>
    <col min="2330" max="2331" width="9.140625" style="16"/>
    <col min="2332" max="2332" width="16.28515625" style="16" customWidth="1"/>
    <col min="2333" max="2565" width="9.140625" style="16"/>
    <col min="2566" max="2566" width="5.28515625" style="16" customWidth="1"/>
    <col min="2567" max="2567" width="14.5703125" style="16" bestFit="1" customWidth="1"/>
    <col min="2568" max="2568" width="15.42578125" style="16" bestFit="1" customWidth="1"/>
    <col min="2569" max="2569" width="19.28515625" style="16" bestFit="1" customWidth="1"/>
    <col min="2570" max="2570" width="19.5703125" style="16" customWidth="1"/>
    <col min="2571" max="2571" width="22.28515625" style="16" customWidth="1"/>
    <col min="2572" max="2572" width="22.7109375" style="16" customWidth="1"/>
    <col min="2573" max="2573" width="34.42578125" style="16" customWidth="1"/>
    <col min="2574" max="2574" width="31.140625" style="16" customWidth="1"/>
    <col min="2575" max="2575" width="33.42578125" style="16" customWidth="1"/>
    <col min="2576" max="2576" width="32.85546875" style="16" customWidth="1"/>
    <col min="2577" max="2577" width="14" style="16" bestFit="1" customWidth="1"/>
    <col min="2578" max="2578" width="10.7109375" style="16" customWidth="1"/>
    <col min="2579" max="2579" width="6.28515625" style="16" customWidth="1"/>
    <col min="2580" max="2580" width="13.85546875" style="16" customWidth="1"/>
    <col min="2581" max="2581" width="15" style="16" customWidth="1"/>
    <col min="2582" max="2582" width="8.42578125" style="16" customWidth="1"/>
    <col min="2583" max="2583" width="22.7109375" style="16" customWidth="1"/>
    <col min="2584" max="2584" width="19.28515625" style="16" customWidth="1"/>
    <col min="2585" max="2585" width="20.5703125" style="16" customWidth="1"/>
    <col min="2586" max="2587" width="9.140625" style="16"/>
    <col min="2588" max="2588" width="16.28515625" style="16" customWidth="1"/>
    <col min="2589" max="2821" width="9.140625" style="16"/>
    <col min="2822" max="2822" width="5.28515625" style="16" customWidth="1"/>
    <col min="2823" max="2823" width="14.5703125" style="16" bestFit="1" customWidth="1"/>
    <col min="2824" max="2824" width="15.42578125" style="16" bestFit="1" customWidth="1"/>
    <col min="2825" max="2825" width="19.28515625" style="16" bestFit="1" customWidth="1"/>
    <col min="2826" max="2826" width="19.5703125" style="16" customWidth="1"/>
    <col min="2827" max="2827" width="22.28515625" style="16" customWidth="1"/>
    <col min="2828" max="2828" width="22.7109375" style="16" customWidth="1"/>
    <col min="2829" max="2829" width="34.42578125" style="16" customWidth="1"/>
    <col min="2830" max="2830" width="31.140625" style="16" customWidth="1"/>
    <col min="2831" max="2831" width="33.42578125" style="16" customWidth="1"/>
    <col min="2832" max="2832" width="32.85546875" style="16" customWidth="1"/>
    <col min="2833" max="2833" width="14" style="16" bestFit="1" customWidth="1"/>
    <col min="2834" max="2834" width="10.7109375" style="16" customWidth="1"/>
    <col min="2835" max="2835" width="6.28515625" style="16" customWidth="1"/>
    <col min="2836" max="2836" width="13.85546875" style="16" customWidth="1"/>
    <col min="2837" max="2837" width="15" style="16" customWidth="1"/>
    <col min="2838" max="2838" width="8.42578125" style="16" customWidth="1"/>
    <col min="2839" max="2839" width="22.7109375" style="16" customWidth="1"/>
    <col min="2840" max="2840" width="19.28515625" style="16" customWidth="1"/>
    <col min="2841" max="2841" width="20.5703125" style="16" customWidth="1"/>
    <col min="2842" max="2843" width="9.140625" style="16"/>
    <col min="2844" max="2844" width="16.28515625" style="16" customWidth="1"/>
    <col min="2845" max="3077" width="9.140625" style="16"/>
    <col min="3078" max="3078" width="5.28515625" style="16" customWidth="1"/>
    <col min="3079" max="3079" width="14.5703125" style="16" bestFit="1" customWidth="1"/>
    <col min="3080" max="3080" width="15.42578125" style="16" bestFit="1" customWidth="1"/>
    <col min="3081" max="3081" width="19.28515625" style="16" bestFit="1" customWidth="1"/>
    <col min="3082" max="3082" width="19.5703125" style="16" customWidth="1"/>
    <col min="3083" max="3083" width="22.28515625" style="16" customWidth="1"/>
    <col min="3084" max="3084" width="22.7109375" style="16" customWidth="1"/>
    <col min="3085" max="3085" width="34.42578125" style="16" customWidth="1"/>
    <col min="3086" max="3086" width="31.140625" style="16" customWidth="1"/>
    <col min="3087" max="3087" width="33.42578125" style="16" customWidth="1"/>
    <col min="3088" max="3088" width="32.85546875" style="16" customWidth="1"/>
    <col min="3089" max="3089" width="14" style="16" bestFit="1" customWidth="1"/>
    <col min="3090" max="3090" width="10.7109375" style="16" customWidth="1"/>
    <col min="3091" max="3091" width="6.28515625" style="16" customWidth="1"/>
    <col min="3092" max="3092" width="13.85546875" style="16" customWidth="1"/>
    <col min="3093" max="3093" width="15" style="16" customWidth="1"/>
    <col min="3094" max="3094" width="8.42578125" style="16" customWidth="1"/>
    <col min="3095" max="3095" width="22.7109375" style="16" customWidth="1"/>
    <col min="3096" max="3096" width="19.28515625" style="16" customWidth="1"/>
    <col min="3097" max="3097" width="20.5703125" style="16" customWidth="1"/>
    <col min="3098" max="3099" width="9.140625" style="16"/>
    <col min="3100" max="3100" width="16.28515625" style="16" customWidth="1"/>
    <col min="3101" max="3333" width="9.140625" style="16"/>
    <col min="3334" max="3334" width="5.28515625" style="16" customWidth="1"/>
    <col min="3335" max="3335" width="14.5703125" style="16" bestFit="1" customWidth="1"/>
    <col min="3336" max="3336" width="15.42578125" style="16" bestFit="1" customWidth="1"/>
    <col min="3337" max="3337" width="19.28515625" style="16" bestFit="1" customWidth="1"/>
    <col min="3338" max="3338" width="19.5703125" style="16" customWidth="1"/>
    <col min="3339" max="3339" width="22.28515625" style="16" customWidth="1"/>
    <col min="3340" max="3340" width="22.7109375" style="16" customWidth="1"/>
    <col min="3341" max="3341" width="34.42578125" style="16" customWidth="1"/>
    <col min="3342" max="3342" width="31.140625" style="16" customWidth="1"/>
    <col min="3343" max="3343" width="33.42578125" style="16" customWidth="1"/>
    <col min="3344" max="3344" width="32.85546875" style="16" customWidth="1"/>
    <col min="3345" max="3345" width="14" style="16" bestFit="1" customWidth="1"/>
    <col min="3346" max="3346" width="10.7109375" style="16" customWidth="1"/>
    <col min="3347" max="3347" width="6.28515625" style="16" customWidth="1"/>
    <col min="3348" max="3348" width="13.85546875" style="16" customWidth="1"/>
    <col min="3349" max="3349" width="15" style="16" customWidth="1"/>
    <col min="3350" max="3350" width="8.42578125" style="16" customWidth="1"/>
    <col min="3351" max="3351" width="22.7109375" style="16" customWidth="1"/>
    <col min="3352" max="3352" width="19.28515625" style="16" customWidth="1"/>
    <col min="3353" max="3353" width="20.5703125" style="16" customWidth="1"/>
    <col min="3354" max="3355" width="9.140625" style="16"/>
    <col min="3356" max="3356" width="16.28515625" style="16" customWidth="1"/>
    <col min="3357" max="3589" width="9.140625" style="16"/>
    <col min="3590" max="3590" width="5.28515625" style="16" customWidth="1"/>
    <col min="3591" max="3591" width="14.5703125" style="16" bestFit="1" customWidth="1"/>
    <col min="3592" max="3592" width="15.42578125" style="16" bestFit="1" customWidth="1"/>
    <col min="3593" max="3593" width="19.28515625" style="16" bestFit="1" customWidth="1"/>
    <col min="3594" max="3594" width="19.5703125" style="16" customWidth="1"/>
    <col min="3595" max="3595" width="22.28515625" style="16" customWidth="1"/>
    <col min="3596" max="3596" width="22.7109375" style="16" customWidth="1"/>
    <col min="3597" max="3597" width="34.42578125" style="16" customWidth="1"/>
    <col min="3598" max="3598" width="31.140625" style="16" customWidth="1"/>
    <col min="3599" max="3599" width="33.42578125" style="16" customWidth="1"/>
    <col min="3600" max="3600" width="32.85546875" style="16" customWidth="1"/>
    <col min="3601" max="3601" width="14" style="16" bestFit="1" customWidth="1"/>
    <col min="3602" max="3602" width="10.7109375" style="16" customWidth="1"/>
    <col min="3603" max="3603" width="6.28515625" style="16" customWidth="1"/>
    <col min="3604" max="3604" width="13.85546875" style="16" customWidth="1"/>
    <col min="3605" max="3605" width="15" style="16" customWidth="1"/>
    <col min="3606" max="3606" width="8.42578125" style="16" customWidth="1"/>
    <col min="3607" max="3607" width="22.7109375" style="16" customWidth="1"/>
    <col min="3608" max="3608" width="19.28515625" style="16" customWidth="1"/>
    <col min="3609" max="3609" width="20.5703125" style="16" customWidth="1"/>
    <col min="3610" max="3611" width="9.140625" style="16"/>
    <col min="3612" max="3612" width="16.28515625" style="16" customWidth="1"/>
    <col min="3613" max="3845" width="9.140625" style="16"/>
    <col min="3846" max="3846" width="5.28515625" style="16" customWidth="1"/>
    <col min="3847" max="3847" width="14.5703125" style="16" bestFit="1" customWidth="1"/>
    <col min="3848" max="3848" width="15.42578125" style="16" bestFit="1" customWidth="1"/>
    <col min="3849" max="3849" width="19.28515625" style="16" bestFit="1" customWidth="1"/>
    <col min="3850" max="3850" width="19.5703125" style="16" customWidth="1"/>
    <col min="3851" max="3851" width="22.28515625" style="16" customWidth="1"/>
    <col min="3852" max="3852" width="22.7109375" style="16" customWidth="1"/>
    <col min="3853" max="3853" width="34.42578125" style="16" customWidth="1"/>
    <col min="3854" max="3854" width="31.140625" style="16" customWidth="1"/>
    <col min="3855" max="3855" width="33.42578125" style="16" customWidth="1"/>
    <col min="3856" max="3856" width="32.85546875" style="16" customWidth="1"/>
    <col min="3857" max="3857" width="14" style="16" bestFit="1" customWidth="1"/>
    <col min="3858" max="3858" width="10.7109375" style="16" customWidth="1"/>
    <col min="3859" max="3859" width="6.28515625" style="16" customWidth="1"/>
    <col min="3860" max="3860" width="13.85546875" style="16" customWidth="1"/>
    <col min="3861" max="3861" width="15" style="16" customWidth="1"/>
    <col min="3862" max="3862" width="8.42578125" style="16" customWidth="1"/>
    <col min="3863" max="3863" width="22.7109375" style="16" customWidth="1"/>
    <col min="3864" max="3864" width="19.28515625" style="16" customWidth="1"/>
    <col min="3865" max="3865" width="20.5703125" style="16" customWidth="1"/>
    <col min="3866" max="3867" width="9.140625" style="16"/>
    <col min="3868" max="3868" width="16.28515625" style="16" customWidth="1"/>
    <col min="3869" max="4101" width="9.140625" style="16"/>
    <col min="4102" max="4102" width="5.28515625" style="16" customWidth="1"/>
    <col min="4103" max="4103" width="14.5703125" style="16" bestFit="1" customWidth="1"/>
    <col min="4104" max="4104" width="15.42578125" style="16" bestFit="1" customWidth="1"/>
    <col min="4105" max="4105" width="19.28515625" style="16" bestFit="1" customWidth="1"/>
    <col min="4106" max="4106" width="19.5703125" style="16" customWidth="1"/>
    <col min="4107" max="4107" width="22.28515625" style="16" customWidth="1"/>
    <col min="4108" max="4108" width="22.7109375" style="16" customWidth="1"/>
    <col min="4109" max="4109" width="34.42578125" style="16" customWidth="1"/>
    <col min="4110" max="4110" width="31.140625" style="16" customWidth="1"/>
    <col min="4111" max="4111" width="33.42578125" style="16" customWidth="1"/>
    <col min="4112" max="4112" width="32.85546875" style="16" customWidth="1"/>
    <col min="4113" max="4113" width="14" style="16" bestFit="1" customWidth="1"/>
    <col min="4114" max="4114" width="10.7109375" style="16" customWidth="1"/>
    <col min="4115" max="4115" width="6.28515625" style="16" customWidth="1"/>
    <col min="4116" max="4116" width="13.85546875" style="16" customWidth="1"/>
    <col min="4117" max="4117" width="15" style="16" customWidth="1"/>
    <col min="4118" max="4118" width="8.42578125" style="16" customWidth="1"/>
    <col min="4119" max="4119" width="22.7109375" style="16" customWidth="1"/>
    <col min="4120" max="4120" width="19.28515625" style="16" customWidth="1"/>
    <col min="4121" max="4121" width="20.5703125" style="16" customWidth="1"/>
    <col min="4122" max="4123" width="9.140625" style="16"/>
    <col min="4124" max="4124" width="16.28515625" style="16" customWidth="1"/>
    <col min="4125" max="4357" width="9.140625" style="16"/>
    <col min="4358" max="4358" width="5.28515625" style="16" customWidth="1"/>
    <col min="4359" max="4359" width="14.5703125" style="16" bestFit="1" customWidth="1"/>
    <col min="4360" max="4360" width="15.42578125" style="16" bestFit="1" customWidth="1"/>
    <col min="4361" max="4361" width="19.28515625" style="16" bestFit="1" customWidth="1"/>
    <col min="4362" max="4362" width="19.5703125" style="16" customWidth="1"/>
    <col min="4363" max="4363" width="22.28515625" style="16" customWidth="1"/>
    <col min="4364" max="4364" width="22.7109375" style="16" customWidth="1"/>
    <col min="4365" max="4365" width="34.42578125" style="16" customWidth="1"/>
    <col min="4366" max="4366" width="31.140625" style="16" customWidth="1"/>
    <col min="4367" max="4367" width="33.42578125" style="16" customWidth="1"/>
    <col min="4368" max="4368" width="32.85546875" style="16" customWidth="1"/>
    <col min="4369" max="4369" width="14" style="16" bestFit="1" customWidth="1"/>
    <col min="4370" max="4370" width="10.7109375" style="16" customWidth="1"/>
    <col min="4371" max="4371" width="6.28515625" style="16" customWidth="1"/>
    <col min="4372" max="4372" width="13.85546875" style="16" customWidth="1"/>
    <col min="4373" max="4373" width="15" style="16" customWidth="1"/>
    <col min="4374" max="4374" width="8.42578125" style="16" customWidth="1"/>
    <col min="4375" max="4375" width="22.7109375" style="16" customWidth="1"/>
    <col min="4376" max="4376" width="19.28515625" style="16" customWidth="1"/>
    <col min="4377" max="4377" width="20.5703125" style="16" customWidth="1"/>
    <col min="4378" max="4379" width="9.140625" style="16"/>
    <col min="4380" max="4380" width="16.28515625" style="16" customWidth="1"/>
    <col min="4381" max="4613" width="9.140625" style="16"/>
    <col min="4614" max="4614" width="5.28515625" style="16" customWidth="1"/>
    <col min="4615" max="4615" width="14.5703125" style="16" bestFit="1" customWidth="1"/>
    <col min="4616" max="4616" width="15.42578125" style="16" bestFit="1" customWidth="1"/>
    <col min="4617" max="4617" width="19.28515625" style="16" bestFit="1" customWidth="1"/>
    <col min="4618" max="4618" width="19.5703125" style="16" customWidth="1"/>
    <col min="4619" max="4619" width="22.28515625" style="16" customWidth="1"/>
    <col min="4620" max="4620" width="22.7109375" style="16" customWidth="1"/>
    <col min="4621" max="4621" width="34.42578125" style="16" customWidth="1"/>
    <col min="4622" max="4622" width="31.140625" style="16" customWidth="1"/>
    <col min="4623" max="4623" width="33.42578125" style="16" customWidth="1"/>
    <col min="4624" max="4624" width="32.85546875" style="16" customWidth="1"/>
    <col min="4625" max="4625" width="14" style="16" bestFit="1" customWidth="1"/>
    <col min="4626" max="4626" width="10.7109375" style="16" customWidth="1"/>
    <col min="4627" max="4627" width="6.28515625" style="16" customWidth="1"/>
    <col min="4628" max="4628" width="13.85546875" style="16" customWidth="1"/>
    <col min="4629" max="4629" width="15" style="16" customWidth="1"/>
    <col min="4630" max="4630" width="8.42578125" style="16" customWidth="1"/>
    <col min="4631" max="4631" width="22.7109375" style="16" customWidth="1"/>
    <col min="4632" max="4632" width="19.28515625" style="16" customWidth="1"/>
    <col min="4633" max="4633" width="20.5703125" style="16" customWidth="1"/>
    <col min="4634" max="4635" width="9.140625" style="16"/>
    <col min="4636" max="4636" width="16.28515625" style="16" customWidth="1"/>
    <col min="4637" max="4869" width="9.140625" style="16"/>
    <col min="4870" max="4870" width="5.28515625" style="16" customWidth="1"/>
    <col min="4871" max="4871" width="14.5703125" style="16" bestFit="1" customWidth="1"/>
    <col min="4872" max="4872" width="15.42578125" style="16" bestFit="1" customWidth="1"/>
    <col min="4873" max="4873" width="19.28515625" style="16" bestFit="1" customWidth="1"/>
    <col min="4874" max="4874" width="19.5703125" style="16" customWidth="1"/>
    <col min="4875" max="4875" width="22.28515625" style="16" customWidth="1"/>
    <col min="4876" max="4876" width="22.7109375" style="16" customWidth="1"/>
    <col min="4877" max="4877" width="34.42578125" style="16" customWidth="1"/>
    <col min="4878" max="4878" width="31.140625" style="16" customWidth="1"/>
    <col min="4879" max="4879" width="33.42578125" style="16" customWidth="1"/>
    <col min="4880" max="4880" width="32.85546875" style="16" customWidth="1"/>
    <col min="4881" max="4881" width="14" style="16" bestFit="1" customWidth="1"/>
    <col min="4882" max="4882" width="10.7109375" style="16" customWidth="1"/>
    <col min="4883" max="4883" width="6.28515625" style="16" customWidth="1"/>
    <col min="4884" max="4884" width="13.85546875" style="16" customWidth="1"/>
    <col min="4885" max="4885" width="15" style="16" customWidth="1"/>
    <col min="4886" max="4886" width="8.42578125" style="16" customWidth="1"/>
    <col min="4887" max="4887" width="22.7109375" style="16" customWidth="1"/>
    <col min="4888" max="4888" width="19.28515625" style="16" customWidth="1"/>
    <col min="4889" max="4889" width="20.5703125" style="16" customWidth="1"/>
    <col min="4890" max="4891" width="9.140625" style="16"/>
    <col min="4892" max="4892" width="16.28515625" style="16" customWidth="1"/>
    <col min="4893" max="5125" width="9.140625" style="16"/>
    <col min="5126" max="5126" width="5.28515625" style="16" customWidth="1"/>
    <col min="5127" max="5127" width="14.5703125" style="16" bestFit="1" customWidth="1"/>
    <col min="5128" max="5128" width="15.42578125" style="16" bestFit="1" customWidth="1"/>
    <col min="5129" max="5129" width="19.28515625" style="16" bestFit="1" customWidth="1"/>
    <col min="5130" max="5130" width="19.5703125" style="16" customWidth="1"/>
    <col min="5131" max="5131" width="22.28515625" style="16" customWidth="1"/>
    <col min="5132" max="5132" width="22.7109375" style="16" customWidth="1"/>
    <col min="5133" max="5133" width="34.42578125" style="16" customWidth="1"/>
    <col min="5134" max="5134" width="31.140625" style="16" customWidth="1"/>
    <col min="5135" max="5135" width="33.42578125" style="16" customWidth="1"/>
    <col min="5136" max="5136" width="32.85546875" style="16" customWidth="1"/>
    <col min="5137" max="5137" width="14" style="16" bestFit="1" customWidth="1"/>
    <col min="5138" max="5138" width="10.7109375" style="16" customWidth="1"/>
    <col min="5139" max="5139" width="6.28515625" style="16" customWidth="1"/>
    <col min="5140" max="5140" width="13.85546875" style="16" customWidth="1"/>
    <col min="5141" max="5141" width="15" style="16" customWidth="1"/>
    <col min="5142" max="5142" width="8.42578125" style="16" customWidth="1"/>
    <col min="5143" max="5143" width="22.7109375" style="16" customWidth="1"/>
    <col min="5144" max="5144" width="19.28515625" style="16" customWidth="1"/>
    <col min="5145" max="5145" width="20.5703125" style="16" customWidth="1"/>
    <col min="5146" max="5147" width="9.140625" style="16"/>
    <col min="5148" max="5148" width="16.28515625" style="16" customWidth="1"/>
    <col min="5149" max="5381" width="9.140625" style="16"/>
    <col min="5382" max="5382" width="5.28515625" style="16" customWidth="1"/>
    <col min="5383" max="5383" width="14.5703125" style="16" bestFit="1" customWidth="1"/>
    <col min="5384" max="5384" width="15.42578125" style="16" bestFit="1" customWidth="1"/>
    <col min="5385" max="5385" width="19.28515625" style="16" bestFit="1" customWidth="1"/>
    <col min="5386" max="5386" width="19.5703125" style="16" customWidth="1"/>
    <col min="5387" max="5387" width="22.28515625" style="16" customWidth="1"/>
    <col min="5388" max="5388" width="22.7109375" style="16" customWidth="1"/>
    <col min="5389" max="5389" width="34.42578125" style="16" customWidth="1"/>
    <col min="5390" max="5390" width="31.140625" style="16" customWidth="1"/>
    <col min="5391" max="5391" width="33.42578125" style="16" customWidth="1"/>
    <col min="5392" max="5392" width="32.85546875" style="16" customWidth="1"/>
    <col min="5393" max="5393" width="14" style="16" bestFit="1" customWidth="1"/>
    <col min="5394" max="5394" width="10.7109375" style="16" customWidth="1"/>
    <col min="5395" max="5395" width="6.28515625" style="16" customWidth="1"/>
    <col min="5396" max="5396" width="13.85546875" style="16" customWidth="1"/>
    <col min="5397" max="5397" width="15" style="16" customWidth="1"/>
    <col min="5398" max="5398" width="8.42578125" style="16" customWidth="1"/>
    <col min="5399" max="5399" width="22.7109375" style="16" customWidth="1"/>
    <col min="5400" max="5400" width="19.28515625" style="16" customWidth="1"/>
    <col min="5401" max="5401" width="20.5703125" style="16" customWidth="1"/>
    <col min="5402" max="5403" width="9.140625" style="16"/>
    <col min="5404" max="5404" width="16.28515625" style="16" customWidth="1"/>
    <col min="5405" max="5637" width="9.140625" style="16"/>
    <col min="5638" max="5638" width="5.28515625" style="16" customWidth="1"/>
    <col min="5639" max="5639" width="14.5703125" style="16" bestFit="1" customWidth="1"/>
    <col min="5640" max="5640" width="15.42578125" style="16" bestFit="1" customWidth="1"/>
    <col min="5641" max="5641" width="19.28515625" style="16" bestFit="1" customWidth="1"/>
    <col min="5642" max="5642" width="19.5703125" style="16" customWidth="1"/>
    <col min="5643" max="5643" width="22.28515625" style="16" customWidth="1"/>
    <col min="5644" max="5644" width="22.7109375" style="16" customWidth="1"/>
    <col min="5645" max="5645" width="34.42578125" style="16" customWidth="1"/>
    <col min="5646" max="5646" width="31.140625" style="16" customWidth="1"/>
    <col min="5647" max="5647" width="33.42578125" style="16" customWidth="1"/>
    <col min="5648" max="5648" width="32.85546875" style="16" customWidth="1"/>
    <col min="5649" max="5649" width="14" style="16" bestFit="1" customWidth="1"/>
    <col min="5650" max="5650" width="10.7109375" style="16" customWidth="1"/>
    <col min="5651" max="5651" width="6.28515625" style="16" customWidth="1"/>
    <col min="5652" max="5652" width="13.85546875" style="16" customWidth="1"/>
    <col min="5653" max="5653" width="15" style="16" customWidth="1"/>
    <col min="5654" max="5654" width="8.42578125" style="16" customWidth="1"/>
    <col min="5655" max="5655" width="22.7109375" style="16" customWidth="1"/>
    <col min="5656" max="5656" width="19.28515625" style="16" customWidth="1"/>
    <col min="5657" max="5657" width="20.5703125" style="16" customWidth="1"/>
    <col min="5658" max="5659" width="9.140625" style="16"/>
    <col min="5660" max="5660" width="16.28515625" style="16" customWidth="1"/>
    <col min="5661" max="5893" width="9.140625" style="16"/>
    <col min="5894" max="5894" width="5.28515625" style="16" customWidth="1"/>
    <col min="5895" max="5895" width="14.5703125" style="16" bestFit="1" customWidth="1"/>
    <col min="5896" max="5896" width="15.42578125" style="16" bestFit="1" customWidth="1"/>
    <col min="5897" max="5897" width="19.28515625" style="16" bestFit="1" customWidth="1"/>
    <col min="5898" max="5898" width="19.5703125" style="16" customWidth="1"/>
    <col min="5899" max="5899" width="22.28515625" style="16" customWidth="1"/>
    <col min="5900" max="5900" width="22.7109375" style="16" customWidth="1"/>
    <col min="5901" max="5901" width="34.42578125" style="16" customWidth="1"/>
    <col min="5902" max="5902" width="31.140625" style="16" customWidth="1"/>
    <col min="5903" max="5903" width="33.42578125" style="16" customWidth="1"/>
    <col min="5904" max="5904" width="32.85546875" style="16" customWidth="1"/>
    <col min="5905" max="5905" width="14" style="16" bestFit="1" customWidth="1"/>
    <col min="5906" max="5906" width="10.7109375" style="16" customWidth="1"/>
    <col min="5907" max="5907" width="6.28515625" style="16" customWidth="1"/>
    <col min="5908" max="5908" width="13.85546875" style="16" customWidth="1"/>
    <col min="5909" max="5909" width="15" style="16" customWidth="1"/>
    <col min="5910" max="5910" width="8.42578125" style="16" customWidth="1"/>
    <col min="5911" max="5911" width="22.7109375" style="16" customWidth="1"/>
    <col min="5912" max="5912" width="19.28515625" style="16" customWidth="1"/>
    <col min="5913" max="5913" width="20.5703125" style="16" customWidth="1"/>
    <col min="5914" max="5915" width="9.140625" style="16"/>
    <col min="5916" max="5916" width="16.28515625" style="16" customWidth="1"/>
    <col min="5917" max="6149" width="9.140625" style="16"/>
    <col min="6150" max="6150" width="5.28515625" style="16" customWidth="1"/>
    <col min="6151" max="6151" width="14.5703125" style="16" bestFit="1" customWidth="1"/>
    <col min="6152" max="6152" width="15.42578125" style="16" bestFit="1" customWidth="1"/>
    <col min="6153" max="6153" width="19.28515625" style="16" bestFit="1" customWidth="1"/>
    <col min="6154" max="6154" width="19.5703125" style="16" customWidth="1"/>
    <col min="6155" max="6155" width="22.28515625" style="16" customWidth="1"/>
    <col min="6156" max="6156" width="22.7109375" style="16" customWidth="1"/>
    <col min="6157" max="6157" width="34.42578125" style="16" customWidth="1"/>
    <col min="6158" max="6158" width="31.140625" style="16" customWidth="1"/>
    <col min="6159" max="6159" width="33.42578125" style="16" customWidth="1"/>
    <col min="6160" max="6160" width="32.85546875" style="16" customWidth="1"/>
    <col min="6161" max="6161" width="14" style="16" bestFit="1" customWidth="1"/>
    <col min="6162" max="6162" width="10.7109375" style="16" customWidth="1"/>
    <col min="6163" max="6163" width="6.28515625" style="16" customWidth="1"/>
    <col min="6164" max="6164" width="13.85546875" style="16" customWidth="1"/>
    <col min="6165" max="6165" width="15" style="16" customWidth="1"/>
    <col min="6166" max="6166" width="8.42578125" style="16" customWidth="1"/>
    <col min="6167" max="6167" width="22.7109375" style="16" customWidth="1"/>
    <col min="6168" max="6168" width="19.28515625" style="16" customWidth="1"/>
    <col min="6169" max="6169" width="20.5703125" style="16" customWidth="1"/>
    <col min="6170" max="6171" width="9.140625" style="16"/>
    <col min="6172" max="6172" width="16.28515625" style="16" customWidth="1"/>
    <col min="6173" max="6405" width="9.140625" style="16"/>
    <col min="6406" max="6406" width="5.28515625" style="16" customWidth="1"/>
    <col min="6407" max="6407" width="14.5703125" style="16" bestFit="1" customWidth="1"/>
    <col min="6408" max="6408" width="15.42578125" style="16" bestFit="1" customWidth="1"/>
    <col min="6409" max="6409" width="19.28515625" style="16" bestFit="1" customWidth="1"/>
    <col min="6410" max="6410" width="19.5703125" style="16" customWidth="1"/>
    <col min="6411" max="6411" width="22.28515625" style="16" customWidth="1"/>
    <col min="6412" max="6412" width="22.7109375" style="16" customWidth="1"/>
    <col min="6413" max="6413" width="34.42578125" style="16" customWidth="1"/>
    <col min="6414" max="6414" width="31.140625" style="16" customWidth="1"/>
    <col min="6415" max="6415" width="33.42578125" style="16" customWidth="1"/>
    <col min="6416" max="6416" width="32.85546875" style="16" customWidth="1"/>
    <col min="6417" max="6417" width="14" style="16" bestFit="1" customWidth="1"/>
    <col min="6418" max="6418" width="10.7109375" style="16" customWidth="1"/>
    <col min="6419" max="6419" width="6.28515625" style="16" customWidth="1"/>
    <col min="6420" max="6420" width="13.85546875" style="16" customWidth="1"/>
    <col min="6421" max="6421" width="15" style="16" customWidth="1"/>
    <col min="6422" max="6422" width="8.42578125" style="16" customWidth="1"/>
    <col min="6423" max="6423" width="22.7109375" style="16" customWidth="1"/>
    <col min="6424" max="6424" width="19.28515625" style="16" customWidth="1"/>
    <col min="6425" max="6425" width="20.5703125" style="16" customWidth="1"/>
    <col min="6426" max="6427" width="9.140625" style="16"/>
    <col min="6428" max="6428" width="16.28515625" style="16" customWidth="1"/>
    <col min="6429" max="6661" width="9.140625" style="16"/>
    <col min="6662" max="6662" width="5.28515625" style="16" customWidth="1"/>
    <col min="6663" max="6663" width="14.5703125" style="16" bestFit="1" customWidth="1"/>
    <col min="6664" max="6664" width="15.42578125" style="16" bestFit="1" customWidth="1"/>
    <col min="6665" max="6665" width="19.28515625" style="16" bestFit="1" customWidth="1"/>
    <col min="6666" max="6666" width="19.5703125" style="16" customWidth="1"/>
    <col min="6667" max="6667" width="22.28515625" style="16" customWidth="1"/>
    <col min="6668" max="6668" width="22.7109375" style="16" customWidth="1"/>
    <col min="6669" max="6669" width="34.42578125" style="16" customWidth="1"/>
    <col min="6670" max="6670" width="31.140625" style="16" customWidth="1"/>
    <col min="6671" max="6671" width="33.42578125" style="16" customWidth="1"/>
    <col min="6672" max="6672" width="32.85546875" style="16" customWidth="1"/>
    <col min="6673" max="6673" width="14" style="16" bestFit="1" customWidth="1"/>
    <col min="6674" max="6674" width="10.7109375" style="16" customWidth="1"/>
    <col min="6675" max="6675" width="6.28515625" style="16" customWidth="1"/>
    <col min="6676" max="6676" width="13.85546875" style="16" customWidth="1"/>
    <col min="6677" max="6677" width="15" style="16" customWidth="1"/>
    <col min="6678" max="6678" width="8.42578125" style="16" customWidth="1"/>
    <col min="6679" max="6679" width="22.7109375" style="16" customWidth="1"/>
    <col min="6680" max="6680" width="19.28515625" style="16" customWidth="1"/>
    <col min="6681" max="6681" width="20.5703125" style="16" customWidth="1"/>
    <col min="6682" max="6683" width="9.140625" style="16"/>
    <col min="6684" max="6684" width="16.28515625" style="16" customWidth="1"/>
    <col min="6685" max="6917" width="9.140625" style="16"/>
    <col min="6918" max="6918" width="5.28515625" style="16" customWidth="1"/>
    <col min="6919" max="6919" width="14.5703125" style="16" bestFit="1" customWidth="1"/>
    <col min="6920" max="6920" width="15.42578125" style="16" bestFit="1" customWidth="1"/>
    <col min="6921" max="6921" width="19.28515625" style="16" bestFit="1" customWidth="1"/>
    <col min="6922" max="6922" width="19.5703125" style="16" customWidth="1"/>
    <col min="6923" max="6923" width="22.28515625" style="16" customWidth="1"/>
    <col min="6924" max="6924" width="22.7109375" style="16" customWidth="1"/>
    <col min="6925" max="6925" width="34.42578125" style="16" customWidth="1"/>
    <col min="6926" max="6926" width="31.140625" style="16" customWidth="1"/>
    <col min="6927" max="6927" width="33.42578125" style="16" customWidth="1"/>
    <col min="6928" max="6928" width="32.85546875" style="16" customWidth="1"/>
    <col min="6929" max="6929" width="14" style="16" bestFit="1" customWidth="1"/>
    <col min="6930" max="6930" width="10.7109375" style="16" customWidth="1"/>
    <col min="6931" max="6931" width="6.28515625" style="16" customWidth="1"/>
    <col min="6932" max="6932" width="13.85546875" style="16" customWidth="1"/>
    <col min="6933" max="6933" width="15" style="16" customWidth="1"/>
    <col min="6934" max="6934" width="8.42578125" style="16" customWidth="1"/>
    <col min="6935" max="6935" width="22.7109375" style="16" customWidth="1"/>
    <col min="6936" max="6936" width="19.28515625" style="16" customWidth="1"/>
    <col min="6937" max="6937" width="20.5703125" style="16" customWidth="1"/>
    <col min="6938" max="6939" width="9.140625" style="16"/>
    <col min="6940" max="6940" width="16.28515625" style="16" customWidth="1"/>
    <col min="6941" max="7173" width="9.140625" style="16"/>
    <col min="7174" max="7174" width="5.28515625" style="16" customWidth="1"/>
    <col min="7175" max="7175" width="14.5703125" style="16" bestFit="1" customWidth="1"/>
    <col min="7176" max="7176" width="15.42578125" style="16" bestFit="1" customWidth="1"/>
    <col min="7177" max="7177" width="19.28515625" style="16" bestFit="1" customWidth="1"/>
    <col min="7178" max="7178" width="19.5703125" style="16" customWidth="1"/>
    <col min="7179" max="7179" width="22.28515625" style="16" customWidth="1"/>
    <col min="7180" max="7180" width="22.7109375" style="16" customWidth="1"/>
    <col min="7181" max="7181" width="34.42578125" style="16" customWidth="1"/>
    <col min="7182" max="7182" width="31.140625" style="16" customWidth="1"/>
    <col min="7183" max="7183" width="33.42578125" style="16" customWidth="1"/>
    <col min="7184" max="7184" width="32.85546875" style="16" customWidth="1"/>
    <col min="7185" max="7185" width="14" style="16" bestFit="1" customWidth="1"/>
    <col min="7186" max="7186" width="10.7109375" style="16" customWidth="1"/>
    <col min="7187" max="7187" width="6.28515625" style="16" customWidth="1"/>
    <col min="7188" max="7188" width="13.85546875" style="16" customWidth="1"/>
    <col min="7189" max="7189" width="15" style="16" customWidth="1"/>
    <col min="7190" max="7190" width="8.42578125" style="16" customWidth="1"/>
    <col min="7191" max="7191" width="22.7109375" style="16" customWidth="1"/>
    <col min="7192" max="7192" width="19.28515625" style="16" customWidth="1"/>
    <col min="7193" max="7193" width="20.5703125" style="16" customWidth="1"/>
    <col min="7194" max="7195" width="9.140625" style="16"/>
    <col min="7196" max="7196" width="16.28515625" style="16" customWidth="1"/>
    <col min="7197" max="7429" width="9.140625" style="16"/>
    <col min="7430" max="7430" width="5.28515625" style="16" customWidth="1"/>
    <col min="7431" max="7431" width="14.5703125" style="16" bestFit="1" customWidth="1"/>
    <col min="7432" max="7432" width="15.42578125" style="16" bestFit="1" customWidth="1"/>
    <col min="7433" max="7433" width="19.28515625" style="16" bestFit="1" customWidth="1"/>
    <col min="7434" max="7434" width="19.5703125" style="16" customWidth="1"/>
    <col min="7435" max="7435" width="22.28515625" style="16" customWidth="1"/>
    <col min="7436" max="7436" width="22.7109375" style="16" customWidth="1"/>
    <col min="7437" max="7437" width="34.42578125" style="16" customWidth="1"/>
    <col min="7438" max="7438" width="31.140625" style="16" customWidth="1"/>
    <col min="7439" max="7439" width="33.42578125" style="16" customWidth="1"/>
    <col min="7440" max="7440" width="32.85546875" style="16" customWidth="1"/>
    <col min="7441" max="7441" width="14" style="16" bestFit="1" customWidth="1"/>
    <col min="7442" max="7442" width="10.7109375" style="16" customWidth="1"/>
    <col min="7443" max="7443" width="6.28515625" style="16" customWidth="1"/>
    <col min="7444" max="7444" width="13.85546875" style="16" customWidth="1"/>
    <col min="7445" max="7445" width="15" style="16" customWidth="1"/>
    <col min="7446" max="7446" width="8.42578125" style="16" customWidth="1"/>
    <col min="7447" max="7447" width="22.7109375" style="16" customWidth="1"/>
    <col min="7448" max="7448" width="19.28515625" style="16" customWidth="1"/>
    <col min="7449" max="7449" width="20.5703125" style="16" customWidth="1"/>
    <col min="7450" max="7451" width="9.140625" style="16"/>
    <col min="7452" max="7452" width="16.28515625" style="16" customWidth="1"/>
    <col min="7453" max="7685" width="9.140625" style="16"/>
    <col min="7686" max="7686" width="5.28515625" style="16" customWidth="1"/>
    <col min="7687" max="7687" width="14.5703125" style="16" bestFit="1" customWidth="1"/>
    <col min="7688" max="7688" width="15.42578125" style="16" bestFit="1" customWidth="1"/>
    <col min="7689" max="7689" width="19.28515625" style="16" bestFit="1" customWidth="1"/>
    <col min="7690" max="7690" width="19.5703125" style="16" customWidth="1"/>
    <col min="7691" max="7691" width="22.28515625" style="16" customWidth="1"/>
    <col min="7692" max="7692" width="22.7109375" style="16" customWidth="1"/>
    <col min="7693" max="7693" width="34.42578125" style="16" customWidth="1"/>
    <col min="7694" max="7694" width="31.140625" style="16" customWidth="1"/>
    <col min="7695" max="7695" width="33.42578125" style="16" customWidth="1"/>
    <col min="7696" max="7696" width="32.85546875" style="16" customWidth="1"/>
    <col min="7697" max="7697" width="14" style="16" bestFit="1" customWidth="1"/>
    <col min="7698" max="7698" width="10.7109375" style="16" customWidth="1"/>
    <col min="7699" max="7699" width="6.28515625" style="16" customWidth="1"/>
    <col min="7700" max="7700" width="13.85546875" style="16" customWidth="1"/>
    <col min="7701" max="7701" width="15" style="16" customWidth="1"/>
    <col min="7702" max="7702" width="8.42578125" style="16" customWidth="1"/>
    <col min="7703" max="7703" width="22.7109375" style="16" customWidth="1"/>
    <col min="7704" max="7704" width="19.28515625" style="16" customWidth="1"/>
    <col min="7705" max="7705" width="20.5703125" style="16" customWidth="1"/>
    <col min="7706" max="7707" width="9.140625" style="16"/>
    <col min="7708" max="7708" width="16.28515625" style="16" customWidth="1"/>
    <col min="7709" max="7941" width="9.140625" style="16"/>
    <col min="7942" max="7942" width="5.28515625" style="16" customWidth="1"/>
    <col min="7943" max="7943" width="14.5703125" style="16" bestFit="1" customWidth="1"/>
    <col min="7944" max="7944" width="15.42578125" style="16" bestFit="1" customWidth="1"/>
    <col min="7945" max="7945" width="19.28515625" style="16" bestFit="1" customWidth="1"/>
    <col min="7946" max="7946" width="19.5703125" style="16" customWidth="1"/>
    <col min="7947" max="7947" width="22.28515625" style="16" customWidth="1"/>
    <col min="7948" max="7948" width="22.7109375" style="16" customWidth="1"/>
    <col min="7949" max="7949" width="34.42578125" style="16" customWidth="1"/>
    <col min="7950" max="7950" width="31.140625" style="16" customWidth="1"/>
    <col min="7951" max="7951" width="33.42578125" style="16" customWidth="1"/>
    <col min="7952" max="7952" width="32.85546875" style="16" customWidth="1"/>
    <col min="7953" max="7953" width="14" style="16" bestFit="1" customWidth="1"/>
    <col min="7954" max="7954" width="10.7109375" style="16" customWidth="1"/>
    <col min="7955" max="7955" width="6.28515625" style="16" customWidth="1"/>
    <col min="7956" max="7956" width="13.85546875" style="16" customWidth="1"/>
    <col min="7957" max="7957" width="15" style="16" customWidth="1"/>
    <col min="7958" max="7958" width="8.42578125" style="16" customWidth="1"/>
    <col min="7959" max="7959" width="22.7109375" style="16" customWidth="1"/>
    <col min="7960" max="7960" width="19.28515625" style="16" customWidth="1"/>
    <col min="7961" max="7961" width="20.5703125" style="16" customWidth="1"/>
    <col min="7962" max="7963" width="9.140625" style="16"/>
    <col min="7964" max="7964" width="16.28515625" style="16" customWidth="1"/>
    <col min="7965" max="8197" width="9.140625" style="16"/>
    <col min="8198" max="8198" width="5.28515625" style="16" customWidth="1"/>
    <col min="8199" max="8199" width="14.5703125" style="16" bestFit="1" customWidth="1"/>
    <col min="8200" max="8200" width="15.42578125" style="16" bestFit="1" customWidth="1"/>
    <col min="8201" max="8201" width="19.28515625" style="16" bestFit="1" customWidth="1"/>
    <col min="8202" max="8202" width="19.5703125" style="16" customWidth="1"/>
    <col min="8203" max="8203" width="22.28515625" style="16" customWidth="1"/>
    <col min="8204" max="8204" width="22.7109375" style="16" customWidth="1"/>
    <col min="8205" max="8205" width="34.42578125" style="16" customWidth="1"/>
    <col min="8206" max="8206" width="31.140625" style="16" customWidth="1"/>
    <col min="8207" max="8207" width="33.42578125" style="16" customWidth="1"/>
    <col min="8208" max="8208" width="32.85546875" style="16" customWidth="1"/>
    <col min="8209" max="8209" width="14" style="16" bestFit="1" customWidth="1"/>
    <col min="8210" max="8210" width="10.7109375" style="16" customWidth="1"/>
    <col min="8211" max="8211" width="6.28515625" style="16" customWidth="1"/>
    <col min="8212" max="8212" width="13.85546875" style="16" customWidth="1"/>
    <col min="8213" max="8213" width="15" style="16" customWidth="1"/>
    <col min="8214" max="8214" width="8.42578125" style="16" customWidth="1"/>
    <col min="8215" max="8215" width="22.7109375" style="16" customWidth="1"/>
    <col min="8216" max="8216" width="19.28515625" style="16" customWidth="1"/>
    <col min="8217" max="8217" width="20.5703125" style="16" customWidth="1"/>
    <col min="8218" max="8219" width="9.140625" style="16"/>
    <col min="8220" max="8220" width="16.28515625" style="16" customWidth="1"/>
    <col min="8221" max="8453" width="9.140625" style="16"/>
    <col min="8454" max="8454" width="5.28515625" style="16" customWidth="1"/>
    <col min="8455" max="8455" width="14.5703125" style="16" bestFit="1" customWidth="1"/>
    <col min="8456" max="8456" width="15.42578125" style="16" bestFit="1" customWidth="1"/>
    <col min="8457" max="8457" width="19.28515625" style="16" bestFit="1" customWidth="1"/>
    <col min="8458" max="8458" width="19.5703125" style="16" customWidth="1"/>
    <col min="8459" max="8459" width="22.28515625" style="16" customWidth="1"/>
    <col min="8460" max="8460" width="22.7109375" style="16" customWidth="1"/>
    <col min="8461" max="8461" width="34.42578125" style="16" customWidth="1"/>
    <col min="8462" max="8462" width="31.140625" style="16" customWidth="1"/>
    <col min="8463" max="8463" width="33.42578125" style="16" customWidth="1"/>
    <col min="8464" max="8464" width="32.85546875" style="16" customWidth="1"/>
    <col min="8465" max="8465" width="14" style="16" bestFit="1" customWidth="1"/>
    <col min="8466" max="8466" width="10.7109375" style="16" customWidth="1"/>
    <col min="8467" max="8467" width="6.28515625" style="16" customWidth="1"/>
    <col min="8468" max="8468" width="13.85546875" style="16" customWidth="1"/>
    <col min="8469" max="8469" width="15" style="16" customWidth="1"/>
    <col min="8470" max="8470" width="8.42578125" style="16" customWidth="1"/>
    <col min="8471" max="8471" width="22.7109375" style="16" customWidth="1"/>
    <col min="8472" max="8472" width="19.28515625" style="16" customWidth="1"/>
    <col min="8473" max="8473" width="20.5703125" style="16" customWidth="1"/>
    <col min="8474" max="8475" width="9.140625" style="16"/>
    <col min="8476" max="8476" width="16.28515625" style="16" customWidth="1"/>
    <col min="8477" max="8709" width="9.140625" style="16"/>
    <col min="8710" max="8710" width="5.28515625" style="16" customWidth="1"/>
    <col min="8711" max="8711" width="14.5703125" style="16" bestFit="1" customWidth="1"/>
    <col min="8712" max="8712" width="15.42578125" style="16" bestFit="1" customWidth="1"/>
    <col min="8713" max="8713" width="19.28515625" style="16" bestFit="1" customWidth="1"/>
    <col min="8714" max="8714" width="19.5703125" style="16" customWidth="1"/>
    <col min="8715" max="8715" width="22.28515625" style="16" customWidth="1"/>
    <col min="8716" max="8716" width="22.7109375" style="16" customWidth="1"/>
    <col min="8717" max="8717" width="34.42578125" style="16" customWidth="1"/>
    <col min="8718" max="8718" width="31.140625" style="16" customWidth="1"/>
    <col min="8719" max="8719" width="33.42578125" style="16" customWidth="1"/>
    <col min="8720" max="8720" width="32.85546875" style="16" customWidth="1"/>
    <col min="8721" max="8721" width="14" style="16" bestFit="1" customWidth="1"/>
    <col min="8722" max="8722" width="10.7109375" style="16" customWidth="1"/>
    <col min="8723" max="8723" width="6.28515625" style="16" customWidth="1"/>
    <col min="8724" max="8724" width="13.85546875" style="16" customWidth="1"/>
    <col min="8725" max="8725" width="15" style="16" customWidth="1"/>
    <col min="8726" max="8726" width="8.42578125" style="16" customWidth="1"/>
    <col min="8727" max="8727" width="22.7109375" style="16" customWidth="1"/>
    <col min="8728" max="8728" width="19.28515625" style="16" customWidth="1"/>
    <col min="8729" max="8729" width="20.5703125" style="16" customWidth="1"/>
    <col min="8730" max="8731" width="9.140625" style="16"/>
    <col min="8732" max="8732" width="16.28515625" style="16" customWidth="1"/>
    <col min="8733" max="8965" width="9.140625" style="16"/>
    <col min="8966" max="8966" width="5.28515625" style="16" customWidth="1"/>
    <col min="8967" max="8967" width="14.5703125" style="16" bestFit="1" customWidth="1"/>
    <col min="8968" max="8968" width="15.42578125" style="16" bestFit="1" customWidth="1"/>
    <col min="8969" max="8969" width="19.28515625" style="16" bestFit="1" customWidth="1"/>
    <col min="8970" max="8970" width="19.5703125" style="16" customWidth="1"/>
    <col min="8971" max="8971" width="22.28515625" style="16" customWidth="1"/>
    <col min="8972" max="8972" width="22.7109375" style="16" customWidth="1"/>
    <col min="8973" max="8973" width="34.42578125" style="16" customWidth="1"/>
    <col min="8974" max="8974" width="31.140625" style="16" customWidth="1"/>
    <col min="8975" max="8975" width="33.42578125" style="16" customWidth="1"/>
    <col min="8976" max="8976" width="32.85546875" style="16" customWidth="1"/>
    <col min="8977" max="8977" width="14" style="16" bestFit="1" customWidth="1"/>
    <col min="8978" max="8978" width="10.7109375" style="16" customWidth="1"/>
    <col min="8979" max="8979" width="6.28515625" style="16" customWidth="1"/>
    <col min="8980" max="8980" width="13.85546875" style="16" customWidth="1"/>
    <col min="8981" max="8981" width="15" style="16" customWidth="1"/>
    <col min="8982" max="8982" width="8.42578125" style="16" customWidth="1"/>
    <col min="8983" max="8983" width="22.7109375" style="16" customWidth="1"/>
    <col min="8984" max="8984" width="19.28515625" style="16" customWidth="1"/>
    <col min="8985" max="8985" width="20.5703125" style="16" customWidth="1"/>
    <col min="8986" max="8987" width="9.140625" style="16"/>
    <col min="8988" max="8988" width="16.28515625" style="16" customWidth="1"/>
    <col min="8989" max="9221" width="9.140625" style="16"/>
    <col min="9222" max="9222" width="5.28515625" style="16" customWidth="1"/>
    <col min="9223" max="9223" width="14.5703125" style="16" bestFit="1" customWidth="1"/>
    <col min="9224" max="9224" width="15.42578125" style="16" bestFit="1" customWidth="1"/>
    <col min="9225" max="9225" width="19.28515625" style="16" bestFit="1" customWidth="1"/>
    <col min="9226" max="9226" width="19.5703125" style="16" customWidth="1"/>
    <col min="9227" max="9227" width="22.28515625" style="16" customWidth="1"/>
    <col min="9228" max="9228" width="22.7109375" style="16" customWidth="1"/>
    <col min="9229" max="9229" width="34.42578125" style="16" customWidth="1"/>
    <col min="9230" max="9230" width="31.140625" style="16" customWidth="1"/>
    <col min="9231" max="9231" width="33.42578125" style="16" customWidth="1"/>
    <col min="9232" max="9232" width="32.85546875" style="16" customWidth="1"/>
    <col min="9233" max="9233" width="14" style="16" bestFit="1" customWidth="1"/>
    <col min="9234" max="9234" width="10.7109375" style="16" customWidth="1"/>
    <col min="9235" max="9235" width="6.28515625" style="16" customWidth="1"/>
    <col min="9236" max="9236" width="13.85546875" style="16" customWidth="1"/>
    <col min="9237" max="9237" width="15" style="16" customWidth="1"/>
    <col min="9238" max="9238" width="8.42578125" style="16" customWidth="1"/>
    <col min="9239" max="9239" width="22.7109375" style="16" customWidth="1"/>
    <col min="9240" max="9240" width="19.28515625" style="16" customWidth="1"/>
    <col min="9241" max="9241" width="20.5703125" style="16" customWidth="1"/>
    <col min="9242" max="9243" width="9.140625" style="16"/>
    <col min="9244" max="9244" width="16.28515625" style="16" customWidth="1"/>
    <col min="9245" max="9477" width="9.140625" style="16"/>
    <col min="9478" max="9478" width="5.28515625" style="16" customWidth="1"/>
    <col min="9479" max="9479" width="14.5703125" style="16" bestFit="1" customWidth="1"/>
    <col min="9480" max="9480" width="15.42578125" style="16" bestFit="1" customWidth="1"/>
    <col min="9481" max="9481" width="19.28515625" style="16" bestFit="1" customWidth="1"/>
    <col min="9482" max="9482" width="19.5703125" style="16" customWidth="1"/>
    <col min="9483" max="9483" width="22.28515625" style="16" customWidth="1"/>
    <col min="9484" max="9484" width="22.7109375" style="16" customWidth="1"/>
    <col min="9485" max="9485" width="34.42578125" style="16" customWidth="1"/>
    <col min="9486" max="9486" width="31.140625" style="16" customWidth="1"/>
    <col min="9487" max="9487" width="33.42578125" style="16" customWidth="1"/>
    <col min="9488" max="9488" width="32.85546875" style="16" customWidth="1"/>
    <col min="9489" max="9489" width="14" style="16" bestFit="1" customWidth="1"/>
    <col min="9490" max="9490" width="10.7109375" style="16" customWidth="1"/>
    <col min="9491" max="9491" width="6.28515625" style="16" customWidth="1"/>
    <col min="9492" max="9492" width="13.85546875" style="16" customWidth="1"/>
    <col min="9493" max="9493" width="15" style="16" customWidth="1"/>
    <col min="9494" max="9494" width="8.42578125" style="16" customWidth="1"/>
    <col min="9495" max="9495" width="22.7109375" style="16" customWidth="1"/>
    <col min="9496" max="9496" width="19.28515625" style="16" customWidth="1"/>
    <col min="9497" max="9497" width="20.5703125" style="16" customWidth="1"/>
    <col min="9498" max="9499" width="9.140625" style="16"/>
    <col min="9500" max="9500" width="16.28515625" style="16" customWidth="1"/>
    <col min="9501" max="9733" width="9.140625" style="16"/>
    <col min="9734" max="9734" width="5.28515625" style="16" customWidth="1"/>
    <col min="9735" max="9735" width="14.5703125" style="16" bestFit="1" customWidth="1"/>
    <col min="9736" max="9736" width="15.42578125" style="16" bestFit="1" customWidth="1"/>
    <col min="9737" max="9737" width="19.28515625" style="16" bestFit="1" customWidth="1"/>
    <col min="9738" max="9738" width="19.5703125" style="16" customWidth="1"/>
    <col min="9739" max="9739" width="22.28515625" style="16" customWidth="1"/>
    <col min="9740" max="9740" width="22.7109375" style="16" customWidth="1"/>
    <col min="9741" max="9741" width="34.42578125" style="16" customWidth="1"/>
    <col min="9742" max="9742" width="31.140625" style="16" customWidth="1"/>
    <col min="9743" max="9743" width="33.42578125" style="16" customWidth="1"/>
    <col min="9744" max="9744" width="32.85546875" style="16" customWidth="1"/>
    <col min="9745" max="9745" width="14" style="16" bestFit="1" customWidth="1"/>
    <col min="9746" max="9746" width="10.7109375" style="16" customWidth="1"/>
    <col min="9747" max="9747" width="6.28515625" style="16" customWidth="1"/>
    <col min="9748" max="9748" width="13.85546875" style="16" customWidth="1"/>
    <col min="9749" max="9749" width="15" style="16" customWidth="1"/>
    <col min="9750" max="9750" width="8.42578125" style="16" customWidth="1"/>
    <col min="9751" max="9751" width="22.7109375" style="16" customWidth="1"/>
    <col min="9752" max="9752" width="19.28515625" style="16" customWidth="1"/>
    <col min="9753" max="9753" width="20.5703125" style="16" customWidth="1"/>
    <col min="9754" max="9755" width="9.140625" style="16"/>
    <col min="9756" max="9756" width="16.28515625" style="16" customWidth="1"/>
    <col min="9757" max="9989" width="9.140625" style="16"/>
    <col min="9990" max="9990" width="5.28515625" style="16" customWidth="1"/>
    <col min="9991" max="9991" width="14.5703125" style="16" bestFit="1" customWidth="1"/>
    <col min="9992" max="9992" width="15.42578125" style="16" bestFit="1" customWidth="1"/>
    <col min="9993" max="9993" width="19.28515625" style="16" bestFit="1" customWidth="1"/>
    <col min="9994" max="9994" width="19.5703125" style="16" customWidth="1"/>
    <col min="9995" max="9995" width="22.28515625" style="16" customWidth="1"/>
    <col min="9996" max="9996" width="22.7109375" style="16" customWidth="1"/>
    <col min="9997" max="9997" width="34.42578125" style="16" customWidth="1"/>
    <col min="9998" max="9998" width="31.140625" style="16" customWidth="1"/>
    <col min="9999" max="9999" width="33.42578125" style="16" customWidth="1"/>
    <col min="10000" max="10000" width="32.85546875" style="16" customWidth="1"/>
    <col min="10001" max="10001" width="14" style="16" bestFit="1" customWidth="1"/>
    <col min="10002" max="10002" width="10.7109375" style="16" customWidth="1"/>
    <col min="10003" max="10003" width="6.28515625" style="16" customWidth="1"/>
    <col min="10004" max="10004" width="13.85546875" style="16" customWidth="1"/>
    <col min="10005" max="10005" width="15" style="16" customWidth="1"/>
    <col min="10006" max="10006" width="8.42578125" style="16" customWidth="1"/>
    <col min="10007" max="10007" width="22.7109375" style="16" customWidth="1"/>
    <col min="10008" max="10008" width="19.28515625" style="16" customWidth="1"/>
    <col min="10009" max="10009" width="20.5703125" style="16" customWidth="1"/>
    <col min="10010" max="10011" width="9.140625" style="16"/>
    <col min="10012" max="10012" width="16.28515625" style="16" customWidth="1"/>
    <col min="10013" max="10245" width="9.140625" style="16"/>
    <col min="10246" max="10246" width="5.28515625" style="16" customWidth="1"/>
    <col min="10247" max="10247" width="14.5703125" style="16" bestFit="1" customWidth="1"/>
    <col min="10248" max="10248" width="15.42578125" style="16" bestFit="1" customWidth="1"/>
    <col min="10249" max="10249" width="19.28515625" style="16" bestFit="1" customWidth="1"/>
    <col min="10250" max="10250" width="19.5703125" style="16" customWidth="1"/>
    <col min="10251" max="10251" width="22.28515625" style="16" customWidth="1"/>
    <col min="10252" max="10252" width="22.7109375" style="16" customWidth="1"/>
    <col min="10253" max="10253" width="34.42578125" style="16" customWidth="1"/>
    <col min="10254" max="10254" width="31.140625" style="16" customWidth="1"/>
    <col min="10255" max="10255" width="33.42578125" style="16" customWidth="1"/>
    <col min="10256" max="10256" width="32.85546875" style="16" customWidth="1"/>
    <col min="10257" max="10257" width="14" style="16" bestFit="1" customWidth="1"/>
    <col min="10258" max="10258" width="10.7109375" style="16" customWidth="1"/>
    <col min="10259" max="10259" width="6.28515625" style="16" customWidth="1"/>
    <col min="10260" max="10260" width="13.85546875" style="16" customWidth="1"/>
    <col min="10261" max="10261" width="15" style="16" customWidth="1"/>
    <col min="10262" max="10262" width="8.42578125" style="16" customWidth="1"/>
    <col min="10263" max="10263" width="22.7109375" style="16" customWidth="1"/>
    <col min="10264" max="10264" width="19.28515625" style="16" customWidth="1"/>
    <col min="10265" max="10265" width="20.5703125" style="16" customWidth="1"/>
    <col min="10266" max="10267" width="9.140625" style="16"/>
    <col min="10268" max="10268" width="16.28515625" style="16" customWidth="1"/>
    <col min="10269" max="10501" width="9.140625" style="16"/>
    <col min="10502" max="10502" width="5.28515625" style="16" customWidth="1"/>
    <col min="10503" max="10503" width="14.5703125" style="16" bestFit="1" customWidth="1"/>
    <col min="10504" max="10504" width="15.42578125" style="16" bestFit="1" customWidth="1"/>
    <col min="10505" max="10505" width="19.28515625" style="16" bestFit="1" customWidth="1"/>
    <col min="10506" max="10506" width="19.5703125" style="16" customWidth="1"/>
    <col min="10507" max="10507" width="22.28515625" style="16" customWidth="1"/>
    <col min="10508" max="10508" width="22.7109375" style="16" customWidth="1"/>
    <col min="10509" max="10509" width="34.42578125" style="16" customWidth="1"/>
    <col min="10510" max="10510" width="31.140625" style="16" customWidth="1"/>
    <col min="10511" max="10511" width="33.42578125" style="16" customWidth="1"/>
    <col min="10512" max="10512" width="32.85546875" style="16" customWidth="1"/>
    <col min="10513" max="10513" width="14" style="16" bestFit="1" customWidth="1"/>
    <col min="10514" max="10514" width="10.7109375" style="16" customWidth="1"/>
    <col min="10515" max="10515" width="6.28515625" style="16" customWidth="1"/>
    <col min="10516" max="10516" width="13.85546875" style="16" customWidth="1"/>
    <col min="10517" max="10517" width="15" style="16" customWidth="1"/>
    <col min="10518" max="10518" width="8.42578125" style="16" customWidth="1"/>
    <col min="10519" max="10519" width="22.7109375" style="16" customWidth="1"/>
    <col min="10520" max="10520" width="19.28515625" style="16" customWidth="1"/>
    <col min="10521" max="10521" width="20.5703125" style="16" customWidth="1"/>
    <col min="10522" max="10523" width="9.140625" style="16"/>
    <col min="10524" max="10524" width="16.28515625" style="16" customWidth="1"/>
    <col min="10525" max="10757" width="9.140625" style="16"/>
    <col min="10758" max="10758" width="5.28515625" style="16" customWidth="1"/>
    <col min="10759" max="10759" width="14.5703125" style="16" bestFit="1" customWidth="1"/>
    <col min="10760" max="10760" width="15.42578125" style="16" bestFit="1" customWidth="1"/>
    <col min="10761" max="10761" width="19.28515625" style="16" bestFit="1" customWidth="1"/>
    <col min="10762" max="10762" width="19.5703125" style="16" customWidth="1"/>
    <col min="10763" max="10763" width="22.28515625" style="16" customWidth="1"/>
    <col min="10764" max="10764" width="22.7109375" style="16" customWidth="1"/>
    <col min="10765" max="10765" width="34.42578125" style="16" customWidth="1"/>
    <col min="10766" max="10766" width="31.140625" style="16" customWidth="1"/>
    <col min="10767" max="10767" width="33.42578125" style="16" customWidth="1"/>
    <col min="10768" max="10768" width="32.85546875" style="16" customWidth="1"/>
    <col min="10769" max="10769" width="14" style="16" bestFit="1" customWidth="1"/>
    <col min="10770" max="10770" width="10.7109375" style="16" customWidth="1"/>
    <col min="10771" max="10771" width="6.28515625" style="16" customWidth="1"/>
    <col min="10772" max="10772" width="13.85546875" style="16" customWidth="1"/>
    <col min="10773" max="10773" width="15" style="16" customWidth="1"/>
    <col min="10774" max="10774" width="8.42578125" style="16" customWidth="1"/>
    <col min="10775" max="10775" width="22.7109375" style="16" customWidth="1"/>
    <col min="10776" max="10776" width="19.28515625" style="16" customWidth="1"/>
    <col min="10777" max="10777" width="20.5703125" style="16" customWidth="1"/>
    <col min="10778" max="10779" width="9.140625" style="16"/>
    <col min="10780" max="10780" width="16.28515625" style="16" customWidth="1"/>
    <col min="10781" max="11013" width="9.140625" style="16"/>
    <col min="11014" max="11014" width="5.28515625" style="16" customWidth="1"/>
    <col min="11015" max="11015" width="14.5703125" style="16" bestFit="1" customWidth="1"/>
    <col min="11016" max="11016" width="15.42578125" style="16" bestFit="1" customWidth="1"/>
    <col min="11017" max="11017" width="19.28515625" style="16" bestFit="1" customWidth="1"/>
    <col min="11018" max="11018" width="19.5703125" style="16" customWidth="1"/>
    <col min="11019" max="11019" width="22.28515625" style="16" customWidth="1"/>
    <col min="11020" max="11020" width="22.7109375" style="16" customWidth="1"/>
    <col min="11021" max="11021" width="34.42578125" style="16" customWidth="1"/>
    <col min="11022" max="11022" width="31.140625" style="16" customWidth="1"/>
    <col min="11023" max="11023" width="33.42578125" style="16" customWidth="1"/>
    <col min="11024" max="11024" width="32.85546875" style="16" customWidth="1"/>
    <col min="11025" max="11025" width="14" style="16" bestFit="1" customWidth="1"/>
    <col min="11026" max="11026" width="10.7109375" style="16" customWidth="1"/>
    <col min="11027" max="11027" width="6.28515625" style="16" customWidth="1"/>
    <col min="11028" max="11028" width="13.85546875" style="16" customWidth="1"/>
    <col min="11029" max="11029" width="15" style="16" customWidth="1"/>
    <col min="11030" max="11030" width="8.42578125" style="16" customWidth="1"/>
    <col min="11031" max="11031" width="22.7109375" style="16" customWidth="1"/>
    <col min="11032" max="11032" width="19.28515625" style="16" customWidth="1"/>
    <col min="11033" max="11033" width="20.5703125" style="16" customWidth="1"/>
    <col min="11034" max="11035" width="9.140625" style="16"/>
    <col min="11036" max="11036" width="16.28515625" style="16" customWidth="1"/>
    <col min="11037" max="11269" width="9.140625" style="16"/>
    <col min="11270" max="11270" width="5.28515625" style="16" customWidth="1"/>
    <col min="11271" max="11271" width="14.5703125" style="16" bestFit="1" customWidth="1"/>
    <col min="11272" max="11272" width="15.42578125" style="16" bestFit="1" customWidth="1"/>
    <col min="11273" max="11273" width="19.28515625" style="16" bestFit="1" customWidth="1"/>
    <col min="11274" max="11274" width="19.5703125" style="16" customWidth="1"/>
    <col min="11275" max="11275" width="22.28515625" style="16" customWidth="1"/>
    <col min="11276" max="11276" width="22.7109375" style="16" customWidth="1"/>
    <col min="11277" max="11277" width="34.42578125" style="16" customWidth="1"/>
    <col min="11278" max="11278" width="31.140625" style="16" customWidth="1"/>
    <col min="11279" max="11279" width="33.42578125" style="16" customWidth="1"/>
    <col min="11280" max="11280" width="32.85546875" style="16" customWidth="1"/>
    <col min="11281" max="11281" width="14" style="16" bestFit="1" customWidth="1"/>
    <col min="11282" max="11282" width="10.7109375" style="16" customWidth="1"/>
    <col min="11283" max="11283" width="6.28515625" style="16" customWidth="1"/>
    <col min="11284" max="11284" width="13.85546875" style="16" customWidth="1"/>
    <col min="11285" max="11285" width="15" style="16" customWidth="1"/>
    <col min="11286" max="11286" width="8.42578125" style="16" customWidth="1"/>
    <col min="11287" max="11287" width="22.7109375" style="16" customWidth="1"/>
    <col min="11288" max="11288" width="19.28515625" style="16" customWidth="1"/>
    <col min="11289" max="11289" width="20.5703125" style="16" customWidth="1"/>
    <col min="11290" max="11291" width="9.140625" style="16"/>
    <col min="11292" max="11292" width="16.28515625" style="16" customWidth="1"/>
    <col min="11293" max="11525" width="9.140625" style="16"/>
    <col min="11526" max="11526" width="5.28515625" style="16" customWidth="1"/>
    <col min="11527" max="11527" width="14.5703125" style="16" bestFit="1" customWidth="1"/>
    <col min="11528" max="11528" width="15.42578125" style="16" bestFit="1" customWidth="1"/>
    <col min="11529" max="11529" width="19.28515625" style="16" bestFit="1" customWidth="1"/>
    <col min="11530" max="11530" width="19.5703125" style="16" customWidth="1"/>
    <col min="11531" max="11531" width="22.28515625" style="16" customWidth="1"/>
    <col min="11532" max="11532" width="22.7109375" style="16" customWidth="1"/>
    <col min="11533" max="11533" width="34.42578125" style="16" customWidth="1"/>
    <col min="11534" max="11534" width="31.140625" style="16" customWidth="1"/>
    <col min="11535" max="11535" width="33.42578125" style="16" customWidth="1"/>
    <col min="11536" max="11536" width="32.85546875" style="16" customWidth="1"/>
    <col min="11537" max="11537" width="14" style="16" bestFit="1" customWidth="1"/>
    <col min="11538" max="11538" width="10.7109375" style="16" customWidth="1"/>
    <col min="11539" max="11539" width="6.28515625" style="16" customWidth="1"/>
    <col min="11540" max="11540" width="13.85546875" style="16" customWidth="1"/>
    <col min="11541" max="11541" width="15" style="16" customWidth="1"/>
    <col min="11542" max="11542" width="8.42578125" style="16" customWidth="1"/>
    <col min="11543" max="11543" width="22.7109375" style="16" customWidth="1"/>
    <col min="11544" max="11544" width="19.28515625" style="16" customWidth="1"/>
    <col min="11545" max="11545" width="20.5703125" style="16" customWidth="1"/>
    <col min="11546" max="11547" width="9.140625" style="16"/>
    <col min="11548" max="11548" width="16.28515625" style="16" customWidth="1"/>
    <col min="11549" max="11781" width="9.140625" style="16"/>
    <col min="11782" max="11782" width="5.28515625" style="16" customWidth="1"/>
    <col min="11783" max="11783" width="14.5703125" style="16" bestFit="1" customWidth="1"/>
    <col min="11784" max="11784" width="15.42578125" style="16" bestFit="1" customWidth="1"/>
    <col min="11785" max="11785" width="19.28515625" style="16" bestFit="1" customWidth="1"/>
    <col min="11786" max="11786" width="19.5703125" style="16" customWidth="1"/>
    <col min="11787" max="11787" width="22.28515625" style="16" customWidth="1"/>
    <col min="11788" max="11788" width="22.7109375" style="16" customWidth="1"/>
    <col min="11789" max="11789" width="34.42578125" style="16" customWidth="1"/>
    <col min="11790" max="11790" width="31.140625" style="16" customWidth="1"/>
    <col min="11791" max="11791" width="33.42578125" style="16" customWidth="1"/>
    <col min="11792" max="11792" width="32.85546875" style="16" customWidth="1"/>
    <col min="11793" max="11793" width="14" style="16" bestFit="1" customWidth="1"/>
    <col min="11794" max="11794" width="10.7109375" style="16" customWidth="1"/>
    <col min="11795" max="11795" width="6.28515625" style="16" customWidth="1"/>
    <col min="11796" max="11796" width="13.85546875" style="16" customWidth="1"/>
    <col min="11797" max="11797" width="15" style="16" customWidth="1"/>
    <col min="11798" max="11798" width="8.42578125" style="16" customWidth="1"/>
    <col min="11799" max="11799" width="22.7109375" style="16" customWidth="1"/>
    <col min="11800" max="11800" width="19.28515625" style="16" customWidth="1"/>
    <col min="11801" max="11801" width="20.5703125" style="16" customWidth="1"/>
    <col min="11802" max="11803" width="9.140625" style="16"/>
    <col min="11804" max="11804" width="16.28515625" style="16" customWidth="1"/>
    <col min="11805" max="12037" width="9.140625" style="16"/>
    <col min="12038" max="12038" width="5.28515625" style="16" customWidth="1"/>
    <col min="12039" max="12039" width="14.5703125" style="16" bestFit="1" customWidth="1"/>
    <col min="12040" max="12040" width="15.42578125" style="16" bestFit="1" customWidth="1"/>
    <col min="12041" max="12041" width="19.28515625" style="16" bestFit="1" customWidth="1"/>
    <col min="12042" max="12042" width="19.5703125" style="16" customWidth="1"/>
    <col min="12043" max="12043" width="22.28515625" style="16" customWidth="1"/>
    <col min="12044" max="12044" width="22.7109375" style="16" customWidth="1"/>
    <col min="12045" max="12045" width="34.42578125" style="16" customWidth="1"/>
    <col min="12046" max="12046" width="31.140625" style="16" customWidth="1"/>
    <col min="12047" max="12047" width="33.42578125" style="16" customWidth="1"/>
    <col min="12048" max="12048" width="32.85546875" style="16" customWidth="1"/>
    <col min="12049" max="12049" width="14" style="16" bestFit="1" customWidth="1"/>
    <col min="12050" max="12050" width="10.7109375" style="16" customWidth="1"/>
    <col min="12051" max="12051" width="6.28515625" style="16" customWidth="1"/>
    <col min="12052" max="12052" width="13.85546875" style="16" customWidth="1"/>
    <col min="12053" max="12053" width="15" style="16" customWidth="1"/>
    <col min="12054" max="12054" width="8.42578125" style="16" customWidth="1"/>
    <col min="12055" max="12055" width="22.7109375" style="16" customWidth="1"/>
    <col min="12056" max="12056" width="19.28515625" style="16" customWidth="1"/>
    <col min="12057" max="12057" width="20.5703125" style="16" customWidth="1"/>
    <col min="12058" max="12059" width="9.140625" style="16"/>
    <col min="12060" max="12060" width="16.28515625" style="16" customWidth="1"/>
    <col min="12061" max="12293" width="9.140625" style="16"/>
    <col min="12294" max="12294" width="5.28515625" style="16" customWidth="1"/>
    <col min="12295" max="12295" width="14.5703125" style="16" bestFit="1" customWidth="1"/>
    <col min="12296" max="12296" width="15.42578125" style="16" bestFit="1" customWidth="1"/>
    <col min="12297" max="12297" width="19.28515625" style="16" bestFit="1" customWidth="1"/>
    <col min="12298" max="12298" width="19.5703125" style="16" customWidth="1"/>
    <col min="12299" max="12299" width="22.28515625" style="16" customWidth="1"/>
    <col min="12300" max="12300" width="22.7109375" style="16" customWidth="1"/>
    <col min="12301" max="12301" width="34.42578125" style="16" customWidth="1"/>
    <col min="12302" max="12302" width="31.140625" style="16" customWidth="1"/>
    <col min="12303" max="12303" width="33.42578125" style="16" customWidth="1"/>
    <col min="12304" max="12304" width="32.85546875" style="16" customWidth="1"/>
    <col min="12305" max="12305" width="14" style="16" bestFit="1" customWidth="1"/>
    <col min="12306" max="12306" width="10.7109375" style="16" customWidth="1"/>
    <col min="12307" max="12307" width="6.28515625" style="16" customWidth="1"/>
    <col min="12308" max="12308" width="13.85546875" style="16" customWidth="1"/>
    <col min="12309" max="12309" width="15" style="16" customWidth="1"/>
    <col min="12310" max="12310" width="8.42578125" style="16" customWidth="1"/>
    <col min="12311" max="12311" width="22.7109375" style="16" customWidth="1"/>
    <col min="12312" max="12312" width="19.28515625" style="16" customWidth="1"/>
    <col min="12313" max="12313" width="20.5703125" style="16" customWidth="1"/>
    <col min="12314" max="12315" width="9.140625" style="16"/>
    <col min="12316" max="12316" width="16.28515625" style="16" customWidth="1"/>
    <col min="12317" max="12549" width="9.140625" style="16"/>
    <col min="12550" max="12550" width="5.28515625" style="16" customWidth="1"/>
    <col min="12551" max="12551" width="14.5703125" style="16" bestFit="1" customWidth="1"/>
    <col min="12552" max="12552" width="15.42578125" style="16" bestFit="1" customWidth="1"/>
    <col min="12553" max="12553" width="19.28515625" style="16" bestFit="1" customWidth="1"/>
    <col min="12554" max="12554" width="19.5703125" style="16" customWidth="1"/>
    <col min="12555" max="12555" width="22.28515625" style="16" customWidth="1"/>
    <col min="12556" max="12556" width="22.7109375" style="16" customWidth="1"/>
    <col min="12557" max="12557" width="34.42578125" style="16" customWidth="1"/>
    <col min="12558" max="12558" width="31.140625" style="16" customWidth="1"/>
    <col min="12559" max="12559" width="33.42578125" style="16" customWidth="1"/>
    <col min="12560" max="12560" width="32.85546875" style="16" customWidth="1"/>
    <col min="12561" max="12561" width="14" style="16" bestFit="1" customWidth="1"/>
    <col min="12562" max="12562" width="10.7109375" style="16" customWidth="1"/>
    <col min="12563" max="12563" width="6.28515625" style="16" customWidth="1"/>
    <col min="12564" max="12564" width="13.85546875" style="16" customWidth="1"/>
    <col min="12565" max="12565" width="15" style="16" customWidth="1"/>
    <col min="12566" max="12566" width="8.42578125" style="16" customWidth="1"/>
    <col min="12567" max="12567" width="22.7109375" style="16" customWidth="1"/>
    <col min="12568" max="12568" width="19.28515625" style="16" customWidth="1"/>
    <col min="12569" max="12569" width="20.5703125" style="16" customWidth="1"/>
    <col min="12570" max="12571" width="9.140625" style="16"/>
    <col min="12572" max="12572" width="16.28515625" style="16" customWidth="1"/>
    <col min="12573" max="12805" width="9.140625" style="16"/>
    <col min="12806" max="12806" width="5.28515625" style="16" customWidth="1"/>
    <col min="12807" max="12807" width="14.5703125" style="16" bestFit="1" customWidth="1"/>
    <col min="12808" max="12808" width="15.42578125" style="16" bestFit="1" customWidth="1"/>
    <col min="12809" max="12809" width="19.28515625" style="16" bestFit="1" customWidth="1"/>
    <col min="12810" max="12810" width="19.5703125" style="16" customWidth="1"/>
    <col min="12811" max="12811" width="22.28515625" style="16" customWidth="1"/>
    <col min="12812" max="12812" width="22.7109375" style="16" customWidth="1"/>
    <col min="12813" max="12813" width="34.42578125" style="16" customWidth="1"/>
    <col min="12814" max="12814" width="31.140625" style="16" customWidth="1"/>
    <col min="12815" max="12815" width="33.42578125" style="16" customWidth="1"/>
    <col min="12816" max="12816" width="32.85546875" style="16" customWidth="1"/>
    <col min="12817" max="12817" width="14" style="16" bestFit="1" customWidth="1"/>
    <col min="12818" max="12818" width="10.7109375" style="16" customWidth="1"/>
    <col min="12819" max="12819" width="6.28515625" style="16" customWidth="1"/>
    <col min="12820" max="12820" width="13.85546875" style="16" customWidth="1"/>
    <col min="12821" max="12821" width="15" style="16" customWidth="1"/>
    <col min="12822" max="12822" width="8.42578125" style="16" customWidth="1"/>
    <col min="12823" max="12823" width="22.7109375" style="16" customWidth="1"/>
    <col min="12824" max="12824" width="19.28515625" style="16" customWidth="1"/>
    <col min="12825" max="12825" width="20.5703125" style="16" customWidth="1"/>
    <col min="12826" max="12827" width="9.140625" style="16"/>
    <col min="12828" max="12828" width="16.28515625" style="16" customWidth="1"/>
    <col min="12829" max="13061" width="9.140625" style="16"/>
    <col min="13062" max="13062" width="5.28515625" style="16" customWidth="1"/>
    <col min="13063" max="13063" width="14.5703125" style="16" bestFit="1" customWidth="1"/>
    <col min="13064" max="13064" width="15.42578125" style="16" bestFit="1" customWidth="1"/>
    <col min="13065" max="13065" width="19.28515625" style="16" bestFit="1" customWidth="1"/>
    <col min="13066" max="13066" width="19.5703125" style="16" customWidth="1"/>
    <col min="13067" max="13067" width="22.28515625" style="16" customWidth="1"/>
    <col min="13068" max="13068" width="22.7109375" style="16" customWidth="1"/>
    <col min="13069" max="13069" width="34.42578125" style="16" customWidth="1"/>
    <col min="13070" max="13070" width="31.140625" style="16" customWidth="1"/>
    <col min="13071" max="13071" width="33.42578125" style="16" customWidth="1"/>
    <col min="13072" max="13072" width="32.85546875" style="16" customWidth="1"/>
    <col min="13073" max="13073" width="14" style="16" bestFit="1" customWidth="1"/>
    <col min="13074" max="13074" width="10.7109375" style="16" customWidth="1"/>
    <col min="13075" max="13075" width="6.28515625" style="16" customWidth="1"/>
    <col min="13076" max="13076" width="13.85546875" style="16" customWidth="1"/>
    <col min="13077" max="13077" width="15" style="16" customWidth="1"/>
    <col min="13078" max="13078" width="8.42578125" style="16" customWidth="1"/>
    <col min="13079" max="13079" width="22.7109375" style="16" customWidth="1"/>
    <col min="13080" max="13080" width="19.28515625" style="16" customWidth="1"/>
    <col min="13081" max="13081" width="20.5703125" style="16" customWidth="1"/>
    <col min="13082" max="13083" width="9.140625" style="16"/>
    <col min="13084" max="13084" width="16.28515625" style="16" customWidth="1"/>
    <col min="13085" max="13317" width="9.140625" style="16"/>
    <col min="13318" max="13318" width="5.28515625" style="16" customWidth="1"/>
    <col min="13319" max="13319" width="14.5703125" style="16" bestFit="1" customWidth="1"/>
    <col min="13320" max="13320" width="15.42578125" style="16" bestFit="1" customWidth="1"/>
    <col min="13321" max="13321" width="19.28515625" style="16" bestFit="1" customWidth="1"/>
    <col min="13322" max="13322" width="19.5703125" style="16" customWidth="1"/>
    <col min="13323" max="13323" width="22.28515625" style="16" customWidth="1"/>
    <col min="13324" max="13324" width="22.7109375" style="16" customWidth="1"/>
    <col min="13325" max="13325" width="34.42578125" style="16" customWidth="1"/>
    <col min="13326" max="13326" width="31.140625" style="16" customWidth="1"/>
    <col min="13327" max="13327" width="33.42578125" style="16" customWidth="1"/>
    <col min="13328" max="13328" width="32.85546875" style="16" customWidth="1"/>
    <col min="13329" max="13329" width="14" style="16" bestFit="1" customWidth="1"/>
    <col min="13330" max="13330" width="10.7109375" style="16" customWidth="1"/>
    <col min="13331" max="13331" width="6.28515625" style="16" customWidth="1"/>
    <col min="13332" max="13332" width="13.85546875" style="16" customWidth="1"/>
    <col min="13333" max="13333" width="15" style="16" customWidth="1"/>
    <col min="13334" max="13334" width="8.42578125" style="16" customWidth="1"/>
    <col min="13335" max="13335" width="22.7109375" style="16" customWidth="1"/>
    <col min="13336" max="13336" width="19.28515625" style="16" customWidth="1"/>
    <col min="13337" max="13337" width="20.5703125" style="16" customWidth="1"/>
    <col min="13338" max="13339" width="9.140625" style="16"/>
    <col min="13340" max="13340" width="16.28515625" style="16" customWidth="1"/>
    <col min="13341" max="13573" width="9.140625" style="16"/>
    <col min="13574" max="13574" width="5.28515625" style="16" customWidth="1"/>
    <col min="13575" max="13575" width="14.5703125" style="16" bestFit="1" customWidth="1"/>
    <col min="13576" max="13576" width="15.42578125" style="16" bestFit="1" customWidth="1"/>
    <col min="13577" max="13577" width="19.28515625" style="16" bestFit="1" customWidth="1"/>
    <col min="13578" max="13578" width="19.5703125" style="16" customWidth="1"/>
    <col min="13579" max="13579" width="22.28515625" style="16" customWidth="1"/>
    <col min="13580" max="13580" width="22.7109375" style="16" customWidth="1"/>
    <col min="13581" max="13581" width="34.42578125" style="16" customWidth="1"/>
    <col min="13582" max="13582" width="31.140625" style="16" customWidth="1"/>
    <col min="13583" max="13583" width="33.42578125" style="16" customWidth="1"/>
    <col min="13584" max="13584" width="32.85546875" style="16" customWidth="1"/>
    <col min="13585" max="13585" width="14" style="16" bestFit="1" customWidth="1"/>
    <col min="13586" max="13586" width="10.7109375" style="16" customWidth="1"/>
    <col min="13587" max="13587" width="6.28515625" style="16" customWidth="1"/>
    <col min="13588" max="13588" width="13.85546875" style="16" customWidth="1"/>
    <col min="13589" max="13589" width="15" style="16" customWidth="1"/>
    <col min="13590" max="13590" width="8.42578125" style="16" customWidth="1"/>
    <col min="13591" max="13591" width="22.7109375" style="16" customWidth="1"/>
    <col min="13592" max="13592" width="19.28515625" style="16" customWidth="1"/>
    <col min="13593" max="13593" width="20.5703125" style="16" customWidth="1"/>
    <col min="13594" max="13595" width="9.140625" style="16"/>
    <col min="13596" max="13596" width="16.28515625" style="16" customWidth="1"/>
    <col min="13597" max="13829" width="9.140625" style="16"/>
    <col min="13830" max="13830" width="5.28515625" style="16" customWidth="1"/>
    <col min="13831" max="13831" width="14.5703125" style="16" bestFit="1" customWidth="1"/>
    <col min="13832" max="13832" width="15.42578125" style="16" bestFit="1" customWidth="1"/>
    <col min="13833" max="13833" width="19.28515625" style="16" bestFit="1" customWidth="1"/>
    <col min="13834" max="13834" width="19.5703125" style="16" customWidth="1"/>
    <col min="13835" max="13835" width="22.28515625" style="16" customWidth="1"/>
    <col min="13836" max="13836" width="22.7109375" style="16" customWidth="1"/>
    <col min="13837" max="13837" width="34.42578125" style="16" customWidth="1"/>
    <col min="13838" max="13838" width="31.140625" style="16" customWidth="1"/>
    <col min="13839" max="13839" width="33.42578125" style="16" customWidth="1"/>
    <col min="13840" max="13840" width="32.85546875" style="16" customWidth="1"/>
    <col min="13841" max="13841" width="14" style="16" bestFit="1" customWidth="1"/>
    <col min="13842" max="13842" width="10.7109375" style="16" customWidth="1"/>
    <col min="13843" max="13843" width="6.28515625" style="16" customWidth="1"/>
    <col min="13844" max="13844" width="13.85546875" style="16" customWidth="1"/>
    <col min="13845" max="13845" width="15" style="16" customWidth="1"/>
    <col min="13846" max="13846" width="8.42578125" style="16" customWidth="1"/>
    <col min="13847" max="13847" width="22.7109375" style="16" customWidth="1"/>
    <col min="13848" max="13848" width="19.28515625" style="16" customWidth="1"/>
    <col min="13849" max="13849" width="20.5703125" style="16" customWidth="1"/>
    <col min="13850" max="13851" width="9.140625" style="16"/>
    <col min="13852" max="13852" width="16.28515625" style="16" customWidth="1"/>
    <col min="13853" max="14085" width="9.140625" style="16"/>
    <col min="14086" max="14086" width="5.28515625" style="16" customWidth="1"/>
    <col min="14087" max="14087" width="14.5703125" style="16" bestFit="1" customWidth="1"/>
    <col min="14088" max="14088" width="15.42578125" style="16" bestFit="1" customWidth="1"/>
    <col min="14089" max="14089" width="19.28515625" style="16" bestFit="1" customWidth="1"/>
    <col min="14090" max="14090" width="19.5703125" style="16" customWidth="1"/>
    <col min="14091" max="14091" width="22.28515625" style="16" customWidth="1"/>
    <col min="14092" max="14092" width="22.7109375" style="16" customWidth="1"/>
    <col min="14093" max="14093" width="34.42578125" style="16" customWidth="1"/>
    <col min="14094" max="14094" width="31.140625" style="16" customWidth="1"/>
    <col min="14095" max="14095" width="33.42578125" style="16" customWidth="1"/>
    <col min="14096" max="14096" width="32.85546875" style="16" customWidth="1"/>
    <col min="14097" max="14097" width="14" style="16" bestFit="1" customWidth="1"/>
    <col min="14098" max="14098" width="10.7109375" style="16" customWidth="1"/>
    <col min="14099" max="14099" width="6.28515625" style="16" customWidth="1"/>
    <col min="14100" max="14100" width="13.85546875" style="16" customWidth="1"/>
    <col min="14101" max="14101" width="15" style="16" customWidth="1"/>
    <col min="14102" max="14102" width="8.42578125" style="16" customWidth="1"/>
    <col min="14103" max="14103" width="22.7109375" style="16" customWidth="1"/>
    <col min="14104" max="14104" width="19.28515625" style="16" customWidth="1"/>
    <col min="14105" max="14105" width="20.5703125" style="16" customWidth="1"/>
    <col min="14106" max="14107" width="9.140625" style="16"/>
    <col min="14108" max="14108" width="16.28515625" style="16" customWidth="1"/>
    <col min="14109" max="14341" width="9.140625" style="16"/>
    <col min="14342" max="14342" width="5.28515625" style="16" customWidth="1"/>
    <col min="14343" max="14343" width="14.5703125" style="16" bestFit="1" customWidth="1"/>
    <col min="14344" max="14344" width="15.42578125" style="16" bestFit="1" customWidth="1"/>
    <col min="14345" max="14345" width="19.28515625" style="16" bestFit="1" customWidth="1"/>
    <col min="14346" max="14346" width="19.5703125" style="16" customWidth="1"/>
    <col min="14347" max="14347" width="22.28515625" style="16" customWidth="1"/>
    <col min="14348" max="14348" width="22.7109375" style="16" customWidth="1"/>
    <col min="14349" max="14349" width="34.42578125" style="16" customWidth="1"/>
    <col min="14350" max="14350" width="31.140625" style="16" customWidth="1"/>
    <col min="14351" max="14351" width="33.42578125" style="16" customWidth="1"/>
    <col min="14352" max="14352" width="32.85546875" style="16" customWidth="1"/>
    <col min="14353" max="14353" width="14" style="16" bestFit="1" customWidth="1"/>
    <col min="14354" max="14354" width="10.7109375" style="16" customWidth="1"/>
    <col min="14355" max="14355" width="6.28515625" style="16" customWidth="1"/>
    <col min="14356" max="14356" width="13.85546875" style="16" customWidth="1"/>
    <col min="14357" max="14357" width="15" style="16" customWidth="1"/>
    <col min="14358" max="14358" width="8.42578125" style="16" customWidth="1"/>
    <col min="14359" max="14359" width="22.7109375" style="16" customWidth="1"/>
    <col min="14360" max="14360" width="19.28515625" style="16" customWidth="1"/>
    <col min="14361" max="14361" width="20.5703125" style="16" customWidth="1"/>
    <col min="14362" max="14363" width="9.140625" style="16"/>
    <col min="14364" max="14364" width="16.28515625" style="16" customWidth="1"/>
    <col min="14365" max="14597" width="9.140625" style="16"/>
    <col min="14598" max="14598" width="5.28515625" style="16" customWidth="1"/>
    <col min="14599" max="14599" width="14.5703125" style="16" bestFit="1" customWidth="1"/>
    <col min="14600" max="14600" width="15.42578125" style="16" bestFit="1" customWidth="1"/>
    <col min="14601" max="14601" width="19.28515625" style="16" bestFit="1" customWidth="1"/>
    <col min="14602" max="14602" width="19.5703125" style="16" customWidth="1"/>
    <col min="14603" max="14603" width="22.28515625" style="16" customWidth="1"/>
    <col min="14604" max="14604" width="22.7109375" style="16" customWidth="1"/>
    <col min="14605" max="14605" width="34.42578125" style="16" customWidth="1"/>
    <col min="14606" max="14606" width="31.140625" style="16" customWidth="1"/>
    <col min="14607" max="14607" width="33.42578125" style="16" customWidth="1"/>
    <col min="14608" max="14608" width="32.85546875" style="16" customWidth="1"/>
    <col min="14609" max="14609" width="14" style="16" bestFit="1" customWidth="1"/>
    <col min="14610" max="14610" width="10.7109375" style="16" customWidth="1"/>
    <col min="14611" max="14611" width="6.28515625" style="16" customWidth="1"/>
    <col min="14612" max="14612" width="13.85546875" style="16" customWidth="1"/>
    <col min="14613" max="14613" width="15" style="16" customWidth="1"/>
    <col min="14614" max="14614" width="8.42578125" style="16" customWidth="1"/>
    <col min="14615" max="14615" width="22.7109375" style="16" customWidth="1"/>
    <col min="14616" max="14616" width="19.28515625" style="16" customWidth="1"/>
    <col min="14617" max="14617" width="20.5703125" style="16" customWidth="1"/>
    <col min="14618" max="14619" width="9.140625" style="16"/>
    <col min="14620" max="14620" width="16.28515625" style="16" customWidth="1"/>
    <col min="14621" max="14853" width="9.140625" style="16"/>
    <col min="14854" max="14854" width="5.28515625" style="16" customWidth="1"/>
    <col min="14855" max="14855" width="14.5703125" style="16" bestFit="1" customWidth="1"/>
    <col min="14856" max="14856" width="15.42578125" style="16" bestFit="1" customWidth="1"/>
    <col min="14857" max="14857" width="19.28515625" style="16" bestFit="1" customWidth="1"/>
    <col min="14858" max="14858" width="19.5703125" style="16" customWidth="1"/>
    <col min="14859" max="14859" width="22.28515625" style="16" customWidth="1"/>
    <col min="14860" max="14860" width="22.7109375" style="16" customWidth="1"/>
    <col min="14861" max="14861" width="34.42578125" style="16" customWidth="1"/>
    <col min="14862" max="14862" width="31.140625" style="16" customWidth="1"/>
    <col min="14863" max="14863" width="33.42578125" style="16" customWidth="1"/>
    <col min="14864" max="14864" width="32.85546875" style="16" customWidth="1"/>
    <col min="14865" max="14865" width="14" style="16" bestFit="1" customWidth="1"/>
    <col min="14866" max="14866" width="10.7109375" style="16" customWidth="1"/>
    <col min="14867" max="14867" width="6.28515625" style="16" customWidth="1"/>
    <col min="14868" max="14868" width="13.85546875" style="16" customWidth="1"/>
    <col min="14869" max="14869" width="15" style="16" customWidth="1"/>
    <col min="14870" max="14870" width="8.42578125" style="16" customWidth="1"/>
    <col min="14871" max="14871" width="22.7109375" style="16" customWidth="1"/>
    <col min="14872" max="14872" width="19.28515625" style="16" customWidth="1"/>
    <col min="14873" max="14873" width="20.5703125" style="16" customWidth="1"/>
    <col min="14874" max="14875" width="9.140625" style="16"/>
    <col min="14876" max="14876" width="16.28515625" style="16" customWidth="1"/>
    <col min="14877" max="15109" width="9.140625" style="16"/>
    <col min="15110" max="15110" width="5.28515625" style="16" customWidth="1"/>
    <col min="15111" max="15111" width="14.5703125" style="16" bestFit="1" customWidth="1"/>
    <col min="15112" max="15112" width="15.42578125" style="16" bestFit="1" customWidth="1"/>
    <col min="15113" max="15113" width="19.28515625" style="16" bestFit="1" customWidth="1"/>
    <col min="15114" max="15114" width="19.5703125" style="16" customWidth="1"/>
    <col min="15115" max="15115" width="22.28515625" style="16" customWidth="1"/>
    <col min="15116" max="15116" width="22.7109375" style="16" customWidth="1"/>
    <col min="15117" max="15117" width="34.42578125" style="16" customWidth="1"/>
    <col min="15118" max="15118" width="31.140625" style="16" customWidth="1"/>
    <col min="15119" max="15119" width="33.42578125" style="16" customWidth="1"/>
    <col min="15120" max="15120" width="32.85546875" style="16" customWidth="1"/>
    <col min="15121" max="15121" width="14" style="16" bestFit="1" customWidth="1"/>
    <col min="15122" max="15122" width="10.7109375" style="16" customWidth="1"/>
    <col min="15123" max="15123" width="6.28515625" style="16" customWidth="1"/>
    <col min="15124" max="15124" width="13.85546875" style="16" customWidth="1"/>
    <col min="15125" max="15125" width="15" style="16" customWidth="1"/>
    <col min="15126" max="15126" width="8.42578125" style="16" customWidth="1"/>
    <col min="15127" max="15127" width="22.7109375" style="16" customWidth="1"/>
    <col min="15128" max="15128" width="19.28515625" style="16" customWidth="1"/>
    <col min="15129" max="15129" width="20.5703125" style="16" customWidth="1"/>
    <col min="15130" max="15131" width="9.140625" style="16"/>
    <col min="15132" max="15132" width="16.28515625" style="16" customWidth="1"/>
    <col min="15133" max="15365" width="9.140625" style="16"/>
    <col min="15366" max="15366" width="5.28515625" style="16" customWidth="1"/>
    <col min="15367" max="15367" width="14.5703125" style="16" bestFit="1" customWidth="1"/>
    <col min="15368" max="15368" width="15.42578125" style="16" bestFit="1" customWidth="1"/>
    <col min="15369" max="15369" width="19.28515625" style="16" bestFit="1" customWidth="1"/>
    <col min="15370" max="15370" width="19.5703125" style="16" customWidth="1"/>
    <col min="15371" max="15371" width="22.28515625" style="16" customWidth="1"/>
    <col min="15372" max="15372" width="22.7109375" style="16" customWidth="1"/>
    <col min="15373" max="15373" width="34.42578125" style="16" customWidth="1"/>
    <col min="15374" max="15374" width="31.140625" style="16" customWidth="1"/>
    <col min="15375" max="15375" width="33.42578125" style="16" customWidth="1"/>
    <col min="15376" max="15376" width="32.85546875" style="16" customWidth="1"/>
    <col min="15377" max="15377" width="14" style="16" bestFit="1" customWidth="1"/>
    <col min="15378" max="15378" width="10.7109375" style="16" customWidth="1"/>
    <col min="15379" max="15379" width="6.28515625" style="16" customWidth="1"/>
    <col min="15380" max="15380" width="13.85546875" style="16" customWidth="1"/>
    <col min="15381" max="15381" width="15" style="16" customWidth="1"/>
    <col min="15382" max="15382" width="8.42578125" style="16" customWidth="1"/>
    <col min="15383" max="15383" width="22.7109375" style="16" customWidth="1"/>
    <col min="15384" max="15384" width="19.28515625" style="16" customWidth="1"/>
    <col min="15385" max="15385" width="20.5703125" style="16" customWidth="1"/>
    <col min="15386" max="15387" width="9.140625" style="16"/>
    <col min="15388" max="15388" width="16.28515625" style="16" customWidth="1"/>
    <col min="15389" max="15621" width="9.140625" style="16"/>
    <col min="15622" max="15622" width="5.28515625" style="16" customWidth="1"/>
    <col min="15623" max="15623" width="14.5703125" style="16" bestFit="1" customWidth="1"/>
    <col min="15624" max="15624" width="15.42578125" style="16" bestFit="1" customWidth="1"/>
    <col min="15625" max="15625" width="19.28515625" style="16" bestFit="1" customWidth="1"/>
    <col min="15626" max="15626" width="19.5703125" style="16" customWidth="1"/>
    <col min="15627" max="15627" width="22.28515625" style="16" customWidth="1"/>
    <col min="15628" max="15628" width="22.7109375" style="16" customWidth="1"/>
    <col min="15629" max="15629" width="34.42578125" style="16" customWidth="1"/>
    <col min="15630" max="15630" width="31.140625" style="16" customWidth="1"/>
    <col min="15631" max="15631" width="33.42578125" style="16" customWidth="1"/>
    <col min="15632" max="15632" width="32.85546875" style="16" customWidth="1"/>
    <col min="15633" max="15633" width="14" style="16" bestFit="1" customWidth="1"/>
    <col min="15634" max="15634" width="10.7109375" style="16" customWidth="1"/>
    <col min="15635" max="15635" width="6.28515625" style="16" customWidth="1"/>
    <col min="15636" max="15636" width="13.85546875" style="16" customWidth="1"/>
    <col min="15637" max="15637" width="15" style="16" customWidth="1"/>
    <col min="15638" max="15638" width="8.42578125" style="16" customWidth="1"/>
    <col min="15639" max="15639" width="22.7109375" style="16" customWidth="1"/>
    <col min="15640" max="15640" width="19.28515625" style="16" customWidth="1"/>
    <col min="15641" max="15641" width="20.5703125" style="16" customWidth="1"/>
    <col min="15642" max="15643" width="9.140625" style="16"/>
    <col min="15644" max="15644" width="16.28515625" style="16" customWidth="1"/>
    <col min="15645" max="15877" width="9.140625" style="16"/>
    <col min="15878" max="15878" width="5.28515625" style="16" customWidth="1"/>
    <col min="15879" max="15879" width="14.5703125" style="16" bestFit="1" customWidth="1"/>
    <col min="15880" max="15880" width="15.42578125" style="16" bestFit="1" customWidth="1"/>
    <col min="15881" max="15881" width="19.28515625" style="16" bestFit="1" customWidth="1"/>
    <col min="15882" max="15882" width="19.5703125" style="16" customWidth="1"/>
    <col min="15883" max="15883" width="22.28515625" style="16" customWidth="1"/>
    <col min="15884" max="15884" width="22.7109375" style="16" customWidth="1"/>
    <col min="15885" max="15885" width="34.42578125" style="16" customWidth="1"/>
    <col min="15886" max="15886" width="31.140625" style="16" customWidth="1"/>
    <col min="15887" max="15887" width="33.42578125" style="16" customWidth="1"/>
    <col min="15888" max="15888" width="32.85546875" style="16" customWidth="1"/>
    <col min="15889" max="15889" width="14" style="16" bestFit="1" customWidth="1"/>
    <col min="15890" max="15890" width="10.7109375" style="16" customWidth="1"/>
    <col min="15891" max="15891" width="6.28515625" style="16" customWidth="1"/>
    <col min="15892" max="15892" width="13.85546875" style="16" customWidth="1"/>
    <col min="15893" max="15893" width="15" style="16" customWidth="1"/>
    <col min="15894" max="15894" width="8.42578125" style="16" customWidth="1"/>
    <col min="15895" max="15895" width="22.7109375" style="16" customWidth="1"/>
    <col min="15896" max="15896" width="19.28515625" style="16" customWidth="1"/>
    <col min="15897" max="15897" width="20.5703125" style="16" customWidth="1"/>
    <col min="15898" max="15899" width="9.140625" style="16"/>
    <col min="15900" max="15900" width="16.28515625" style="16" customWidth="1"/>
    <col min="15901" max="16133" width="9.140625" style="16"/>
    <col min="16134" max="16134" width="5.28515625" style="16" customWidth="1"/>
    <col min="16135" max="16135" width="14.5703125" style="16" bestFit="1" customWidth="1"/>
    <col min="16136" max="16136" width="15.42578125" style="16" bestFit="1" customWidth="1"/>
    <col min="16137" max="16137" width="19.28515625" style="16" bestFit="1" customWidth="1"/>
    <col min="16138" max="16138" width="19.5703125" style="16" customWidth="1"/>
    <col min="16139" max="16139" width="22.28515625" style="16" customWidth="1"/>
    <col min="16140" max="16140" width="22.7109375" style="16" customWidth="1"/>
    <col min="16141" max="16141" width="34.42578125" style="16" customWidth="1"/>
    <col min="16142" max="16142" width="31.140625" style="16" customWidth="1"/>
    <col min="16143" max="16143" width="33.42578125" style="16" customWidth="1"/>
    <col min="16144" max="16144" width="32.85546875" style="16" customWidth="1"/>
    <col min="16145" max="16145" width="14" style="16" bestFit="1" customWidth="1"/>
    <col min="16146" max="16146" width="10.7109375" style="16" customWidth="1"/>
    <col min="16147" max="16147" width="6.28515625" style="16" customWidth="1"/>
    <col min="16148" max="16148" width="13.85546875" style="16" customWidth="1"/>
    <col min="16149" max="16149" width="15" style="16" customWidth="1"/>
    <col min="16150" max="16150" width="8.42578125" style="16" customWidth="1"/>
    <col min="16151" max="16151" width="22.7109375" style="16" customWidth="1"/>
    <col min="16152" max="16152" width="19.28515625" style="16" customWidth="1"/>
    <col min="16153" max="16153" width="20.5703125" style="16" customWidth="1"/>
    <col min="16154" max="16155" width="9.140625" style="16"/>
    <col min="16156" max="16156" width="16.28515625" style="16" customWidth="1"/>
    <col min="16157" max="16384" width="9.140625" style="16"/>
  </cols>
  <sheetData>
    <row r="1" spans="1:25">
      <c r="A1" s="9"/>
      <c r="B1" s="10"/>
      <c r="C1" s="10"/>
      <c r="D1" s="11"/>
      <c r="E1" s="10"/>
      <c r="F1" s="10"/>
      <c r="G1" s="10"/>
      <c r="H1" s="10"/>
      <c r="I1" s="12"/>
      <c r="J1" s="12"/>
      <c r="K1" s="12"/>
      <c r="L1" s="91"/>
      <c r="M1" s="13"/>
      <c r="N1" s="13"/>
      <c r="O1" s="13"/>
      <c r="P1" s="13"/>
      <c r="Q1" s="12"/>
      <c r="R1" s="12"/>
      <c r="S1" s="14"/>
      <c r="T1" s="10"/>
      <c r="U1" s="10"/>
      <c r="V1" s="10"/>
    </row>
    <row r="2" spans="1:25" s="24" customFormat="1">
      <c r="A2" s="17"/>
      <c r="B2" s="18"/>
      <c r="C2" s="18"/>
      <c r="D2" s="19"/>
      <c r="E2" s="18"/>
      <c r="F2" s="18"/>
      <c r="G2" s="18"/>
      <c r="H2" s="18"/>
      <c r="I2" s="20"/>
      <c r="J2" s="20"/>
      <c r="K2" s="21"/>
      <c r="L2" s="92"/>
      <c r="M2" s="22"/>
      <c r="N2" s="22"/>
      <c r="O2" s="22"/>
      <c r="P2" s="22"/>
      <c r="Q2" s="20"/>
      <c r="R2" s="20"/>
      <c r="S2" s="18"/>
      <c r="T2" s="18"/>
      <c r="U2" s="18"/>
      <c r="V2" s="18"/>
      <c r="W2" s="23"/>
      <c r="X2" s="23"/>
      <c r="Y2" s="23"/>
    </row>
    <row r="3" spans="1:25" s="24" customFormat="1">
      <c r="A3" s="25"/>
      <c r="B3" s="39" t="s">
        <v>481</v>
      </c>
      <c r="C3" s="39"/>
      <c r="D3" s="40"/>
      <c r="E3" s="39"/>
      <c r="F3" s="39"/>
      <c r="G3" s="18"/>
      <c r="H3" s="18"/>
      <c r="I3" s="20"/>
      <c r="J3" s="20"/>
      <c r="K3" s="21"/>
      <c r="L3" s="92"/>
      <c r="M3" s="22"/>
      <c r="N3" s="22"/>
      <c r="O3" s="22"/>
      <c r="P3" s="22"/>
      <c r="Q3" s="20"/>
      <c r="R3" s="20"/>
      <c r="S3" s="18"/>
      <c r="T3" s="18"/>
      <c r="U3" s="18"/>
      <c r="V3" s="18"/>
      <c r="W3" s="23"/>
      <c r="X3" s="23"/>
      <c r="Y3" s="23"/>
    </row>
    <row r="4" spans="1:25" s="24" customFormat="1">
      <c r="A4" s="26"/>
      <c r="B4" s="18"/>
      <c r="C4" s="18"/>
      <c r="D4" s="19"/>
      <c r="E4" s="18"/>
      <c r="F4" s="18"/>
      <c r="G4" s="18"/>
      <c r="H4" s="18"/>
      <c r="I4" s="20"/>
      <c r="J4" s="20"/>
      <c r="K4" s="21"/>
      <c r="L4" s="92"/>
      <c r="M4" s="22"/>
      <c r="N4" s="22"/>
      <c r="O4" s="22"/>
      <c r="P4" s="22"/>
      <c r="Q4" s="20"/>
      <c r="R4" s="20"/>
      <c r="S4" s="18"/>
      <c r="T4" s="18"/>
      <c r="U4" s="18"/>
      <c r="V4" s="18"/>
      <c r="W4" s="23"/>
      <c r="X4" s="23"/>
      <c r="Y4" s="23"/>
    </row>
    <row r="5" spans="1:25">
      <c r="A5" s="27"/>
      <c r="B5" s="10"/>
      <c r="C5" s="10"/>
      <c r="D5" s="11" t="str">
        <f>'[1]План закупок'!$E$16</f>
        <v>Общие сведения</v>
      </c>
      <c r="E5" s="10"/>
      <c r="F5" s="10"/>
      <c r="G5" s="10"/>
      <c r="H5" s="10"/>
      <c r="I5" s="12"/>
      <c r="J5" s="12"/>
      <c r="K5" s="28"/>
      <c r="L5" s="91"/>
      <c r="M5" s="13"/>
      <c r="N5" s="13"/>
      <c r="O5" s="13"/>
      <c r="P5" s="13"/>
      <c r="Q5" s="12"/>
      <c r="R5" s="12"/>
      <c r="S5" s="10"/>
      <c r="T5" s="10"/>
      <c r="U5" s="10"/>
      <c r="V5" s="10"/>
    </row>
    <row r="6" spans="1:25" ht="81" customHeight="1">
      <c r="A6" s="98" t="s">
        <v>0</v>
      </c>
      <c r="B6" s="98"/>
      <c r="C6" s="98"/>
      <c r="D6" s="98" t="s">
        <v>482</v>
      </c>
      <c r="E6" s="98"/>
      <c r="F6" s="86" t="s">
        <v>483</v>
      </c>
      <c r="G6" s="10"/>
      <c r="H6" s="29"/>
      <c r="I6" s="12"/>
      <c r="J6" s="30"/>
      <c r="K6" s="12"/>
      <c r="L6" s="91"/>
      <c r="M6" s="13"/>
      <c r="N6" s="13"/>
      <c r="O6" s="13"/>
      <c r="P6" s="13"/>
      <c r="Q6" s="31"/>
      <c r="R6" s="31"/>
      <c r="S6" s="10"/>
      <c r="T6" s="10"/>
      <c r="U6" s="10"/>
      <c r="V6" s="10"/>
    </row>
    <row r="7" spans="1:25" s="34" customFormat="1">
      <c r="A7" s="99">
        <v>1</v>
      </c>
      <c r="B7" s="99"/>
      <c r="C7" s="99"/>
      <c r="D7" s="103">
        <v>2</v>
      </c>
      <c r="E7" s="104"/>
      <c r="F7" s="86">
        <v>3</v>
      </c>
      <c r="G7" s="10"/>
      <c r="H7" s="29"/>
      <c r="I7" s="12"/>
      <c r="J7" s="30"/>
      <c r="K7" s="12"/>
      <c r="L7" s="93"/>
      <c r="M7" s="32"/>
      <c r="N7" s="32"/>
      <c r="O7" s="32"/>
      <c r="P7" s="32"/>
      <c r="Q7" s="31"/>
      <c r="R7" s="31"/>
      <c r="S7" s="12"/>
      <c r="T7" s="12"/>
      <c r="U7" s="12"/>
      <c r="V7" s="12"/>
      <c r="W7" s="33"/>
      <c r="X7" s="33"/>
      <c r="Y7" s="33"/>
    </row>
    <row r="8" spans="1:25" s="35" customFormat="1" ht="88.5" customHeight="1">
      <c r="A8" s="100">
        <v>70540007641</v>
      </c>
      <c r="B8" s="100"/>
      <c r="C8" s="100"/>
      <c r="D8" s="101" t="s">
        <v>1</v>
      </c>
      <c r="E8" s="102"/>
      <c r="F8" s="87">
        <v>2020</v>
      </c>
      <c r="G8" s="12"/>
      <c r="H8" s="28"/>
      <c r="I8" s="12"/>
      <c r="J8" s="30"/>
      <c r="K8" s="12"/>
      <c r="L8" s="93"/>
      <c r="M8" s="32"/>
      <c r="N8" s="32"/>
      <c r="O8" s="32"/>
      <c r="P8" s="32"/>
      <c r="Q8" s="31"/>
      <c r="R8" s="31"/>
      <c r="S8" s="12"/>
      <c r="T8" s="12"/>
      <c r="U8" s="12"/>
      <c r="V8" s="12"/>
      <c r="W8" s="33"/>
      <c r="X8" s="33"/>
      <c r="Y8" s="33"/>
    </row>
    <row r="9" spans="1:25" ht="81" customHeight="1">
      <c r="A9" s="27"/>
      <c r="B9" s="10"/>
      <c r="C9" s="10"/>
      <c r="D9" s="36"/>
      <c r="E9" s="37"/>
      <c r="F9" s="37"/>
      <c r="G9" s="37"/>
      <c r="H9" s="37"/>
      <c r="I9" s="31"/>
      <c r="J9" s="31"/>
      <c r="K9" s="30"/>
      <c r="L9" s="94"/>
      <c r="M9" s="112"/>
      <c r="N9" s="112"/>
      <c r="O9" s="112"/>
      <c r="P9" s="38"/>
      <c r="Q9" s="12"/>
      <c r="R9" s="12"/>
      <c r="S9" s="37"/>
      <c r="T9" s="37"/>
      <c r="U9" s="37"/>
      <c r="V9" s="37"/>
    </row>
    <row r="10" spans="1:25" s="24" customFormat="1">
      <c r="A10" s="17"/>
      <c r="B10" s="39"/>
      <c r="C10" s="39"/>
      <c r="D10" s="40"/>
      <c r="E10" s="39"/>
      <c r="F10" s="39"/>
      <c r="G10" s="39"/>
      <c r="H10" s="39"/>
      <c r="I10" s="41"/>
      <c r="J10" s="42"/>
      <c r="K10" s="43"/>
      <c r="L10" s="95"/>
      <c r="M10" s="44" t="s">
        <v>584</v>
      </c>
      <c r="N10" s="44"/>
      <c r="O10" s="44"/>
      <c r="P10" s="44"/>
      <c r="Q10" s="20"/>
      <c r="R10" s="20"/>
      <c r="S10" s="39"/>
      <c r="T10" s="39"/>
      <c r="U10" s="39"/>
      <c r="V10" s="39"/>
      <c r="W10" s="23"/>
      <c r="X10" s="23"/>
      <c r="Y10" s="23"/>
    </row>
    <row r="11" spans="1:25">
      <c r="D11" s="46"/>
    </row>
    <row r="12" spans="1:25" s="35" customFormat="1" ht="21" customHeight="1">
      <c r="A12" s="119" t="s">
        <v>484</v>
      </c>
      <c r="B12" s="98" t="s">
        <v>2</v>
      </c>
      <c r="C12" s="98" t="s">
        <v>3</v>
      </c>
      <c r="D12" s="120" t="s">
        <v>485</v>
      </c>
      <c r="E12" s="98" t="s">
        <v>486</v>
      </c>
      <c r="F12" s="98" t="s">
        <v>487</v>
      </c>
      <c r="G12" s="98" t="s">
        <v>488</v>
      </c>
      <c r="H12" s="98" t="s">
        <v>4</v>
      </c>
      <c r="I12" s="98" t="s">
        <v>489</v>
      </c>
      <c r="J12" s="98" t="s">
        <v>490</v>
      </c>
      <c r="K12" s="107" t="s">
        <v>491</v>
      </c>
      <c r="L12" s="108" t="s">
        <v>492</v>
      </c>
      <c r="M12" s="109" t="s">
        <v>493</v>
      </c>
      <c r="N12" s="105" t="s">
        <v>494</v>
      </c>
      <c r="O12" s="105" t="s">
        <v>495</v>
      </c>
      <c r="P12" s="105" t="s">
        <v>496</v>
      </c>
      <c r="Q12" s="105" t="s">
        <v>497</v>
      </c>
      <c r="R12" s="105" t="s">
        <v>498</v>
      </c>
      <c r="S12" s="105" t="s">
        <v>499</v>
      </c>
      <c r="T12" s="105" t="s">
        <v>500</v>
      </c>
      <c r="U12" s="105" t="s">
        <v>501</v>
      </c>
      <c r="V12" s="105" t="s">
        <v>502</v>
      </c>
      <c r="W12" s="105" t="s">
        <v>503</v>
      </c>
      <c r="X12" s="105" t="s">
        <v>504</v>
      </c>
      <c r="Y12" s="117" t="s">
        <v>5</v>
      </c>
    </row>
    <row r="13" spans="1:25" s="35" customFormat="1" ht="138.75" customHeight="1">
      <c r="A13" s="119"/>
      <c r="B13" s="98"/>
      <c r="C13" s="98"/>
      <c r="D13" s="120"/>
      <c r="E13" s="98"/>
      <c r="F13" s="98"/>
      <c r="G13" s="98"/>
      <c r="H13" s="98"/>
      <c r="I13" s="98"/>
      <c r="J13" s="98"/>
      <c r="K13" s="107"/>
      <c r="L13" s="108"/>
      <c r="M13" s="109"/>
      <c r="N13" s="106"/>
      <c r="O13" s="106"/>
      <c r="P13" s="106"/>
      <c r="Q13" s="106"/>
      <c r="R13" s="106"/>
      <c r="S13" s="106"/>
      <c r="T13" s="106"/>
      <c r="U13" s="106"/>
      <c r="V13" s="106"/>
      <c r="W13" s="106"/>
      <c r="X13" s="106"/>
      <c r="Y13" s="118"/>
    </row>
    <row r="14" spans="1:25">
      <c r="A14" s="48">
        <v>1</v>
      </c>
      <c r="B14" s="85">
        <v>2</v>
      </c>
      <c r="C14" s="85">
        <v>3</v>
      </c>
      <c r="D14" s="48">
        <v>4</v>
      </c>
      <c r="E14" s="88">
        <v>5</v>
      </c>
      <c r="F14" s="88">
        <v>6</v>
      </c>
      <c r="G14" s="48">
        <v>7</v>
      </c>
      <c r="H14" s="88">
        <v>8</v>
      </c>
      <c r="I14" s="88">
        <v>9</v>
      </c>
      <c r="J14" s="48">
        <v>10</v>
      </c>
      <c r="K14" s="88">
        <v>11</v>
      </c>
      <c r="L14" s="49">
        <v>12</v>
      </c>
      <c r="M14" s="48">
        <v>13</v>
      </c>
      <c r="N14" s="88">
        <v>14</v>
      </c>
      <c r="O14" s="88">
        <v>15</v>
      </c>
      <c r="P14" s="48">
        <v>16</v>
      </c>
      <c r="Q14" s="88">
        <v>17</v>
      </c>
      <c r="R14" s="88">
        <v>18</v>
      </c>
      <c r="S14" s="48">
        <v>19</v>
      </c>
      <c r="T14" s="88">
        <v>20</v>
      </c>
      <c r="U14" s="88">
        <v>21</v>
      </c>
      <c r="V14" s="48">
        <v>22</v>
      </c>
      <c r="W14" s="88">
        <v>23</v>
      </c>
      <c r="X14" s="88">
        <v>24</v>
      </c>
      <c r="Y14" s="48">
        <v>25</v>
      </c>
    </row>
    <row r="15" spans="1:25" ht="29.25" customHeight="1">
      <c r="A15" s="116" t="s">
        <v>6</v>
      </c>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row>
    <row r="16" spans="1:25" s="35" customFormat="1" ht="108" customHeight="1">
      <c r="A16" s="1">
        <v>1</v>
      </c>
      <c r="B16" s="2" t="s">
        <v>7</v>
      </c>
      <c r="C16" s="3" t="s">
        <v>8</v>
      </c>
      <c r="D16" s="1" t="s">
        <v>9</v>
      </c>
      <c r="E16" s="3" t="s">
        <v>10</v>
      </c>
      <c r="F16" s="4" t="s">
        <v>11</v>
      </c>
      <c r="G16" s="5" t="s">
        <v>12</v>
      </c>
      <c r="H16" s="6" t="s">
        <v>13</v>
      </c>
      <c r="I16" s="84" t="s">
        <v>14</v>
      </c>
      <c r="J16" s="3" t="s">
        <v>15</v>
      </c>
      <c r="K16" s="3">
        <v>300</v>
      </c>
      <c r="L16" s="67">
        <v>1072</v>
      </c>
      <c r="M16" s="7">
        <v>321600</v>
      </c>
      <c r="N16" s="7"/>
      <c r="O16" s="7"/>
      <c r="P16" s="7"/>
      <c r="Q16" s="3" t="s">
        <v>583</v>
      </c>
      <c r="R16" s="3" t="s">
        <v>513</v>
      </c>
      <c r="S16" s="8" t="s">
        <v>17</v>
      </c>
      <c r="T16" s="6" t="s">
        <v>18</v>
      </c>
      <c r="U16" s="6" t="s">
        <v>506</v>
      </c>
      <c r="V16" s="6" t="s">
        <v>505</v>
      </c>
      <c r="W16" s="3" t="s">
        <v>19</v>
      </c>
      <c r="X16" s="3" t="s">
        <v>516</v>
      </c>
      <c r="Y16" s="3" t="s">
        <v>20</v>
      </c>
    </row>
    <row r="17" spans="1:27" s="52" customFormat="1" ht="105.75" customHeight="1">
      <c r="A17" s="1">
        <v>2</v>
      </c>
      <c r="B17" s="2" t="s">
        <v>7</v>
      </c>
      <c r="C17" s="50" t="s">
        <v>8</v>
      </c>
      <c r="D17" s="1" t="s">
        <v>21</v>
      </c>
      <c r="E17" s="50" t="s">
        <v>22</v>
      </c>
      <c r="F17" s="50" t="s">
        <v>23</v>
      </c>
      <c r="G17" s="50" t="s">
        <v>24</v>
      </c>
      <c r="H17" s="50" t="s">
        <v>25</v>
      </c>
      <c r="I17" s="8" t="s">
        <v>14</v>
      </c>
      <c r="J17" s="50" t="s">
        <v>26</v>
      </c>
      <c r="K17" s="51">
        <v>100</v>
      </c>
      <c r="L17" s="67">
        <v>446</v>
      </c>
      <c r="M17" s="7">
        <v>44600</v>
      </c>
      <c r="N17" s="7"/>
      <c r="O17" s="7"/>
      <c r="P17" s="7"/>
      <c r="Q17" s="3" t="s">
        <v>351</v>
      </c>
      <c r="R17" s="3" t="s">
        <v>513</v>
      </c>
      <c r="S17" s="8" t="s">
        <v>17</v>
      </c>
      <c r="T17" s="6" t="s">
        <v>18</v>
      </c>
      <c r="U17" s="6" t="s">
        <v>506</v>
      </c>
      <c r="V17" s="6" t="s">
        <v>505</v>
      </c>
      <c r="W17" s="50" t="s">
        <v>19</v>
      </c>
      <c r="X17" s="3" t="s">
        <v>516</v>
      </c>
      <c r="Y17" s="50" t="s">
        <v>20</v>
      </c>
      <c r="Z17" s="35"/>
      <c r="AA17" s="35"/>
    </row>
    <row r="18" spans="1:27" s="52" customFormat="1" ht="118.5" customHeight="1">
      <c r="A18" s="1">
        <v>3</v>
      </c>
      <c r="B18" s="2" t="s">
        <v>7</v>
      </c>
      <c r="C18" s="50" t="s">
        <v>8</v>
      </c>
      <c r="D18" s="1" t="s">
        <v>27</v>
      </c>
      <c r="E18" s="50" t="s">
        <v>28</v>
      </c>
      <c r="F18" s="50" t="s">
        <v>29</v>
      </c>
      <c r="G18" s="50" t="s">
        <v>30</v>
      </c>
      <c r="H18" s="50" t="s">
        <v>31</v>
      </c>
      <c r="I18" s="8" t="s">
        <v>14</v>
      </c>
      <c r="J18" s="50" t="s">
        <v>26</v>
      </c>
      <c r="K18" s="51">
        <v>100</v>
      </c>
      <c r="L18" s="67">
        <v>205</v>
      </c>
      <c r="M18" s="7">
        <v>20500</v>
      </c>
      <c r="N18" s="7"/>
      <c r="O18" s="7"/>
      <c r="P18" s="7"/>
      <c r="Q18" s="3" t="s">
        <v>351</v>
      </c>
      <c r="R18" s="3" t="s">
        <v>513</v>
      </c>
      <c r="S18" s="8" t="s">
        <v>17</v>
      </c>
      <c r="T18" s="6" t="s">
        <v>18</v>
      </c>
      <c r="U18" s="6" t="s">
        <v>506</v>
      </c>
      <c r="V18" s="6" t="s">
        <v>505</v>
      </c>
      <c r="W18" s="50" t="s">
        <v>19</v>
      </c>
      <c r="X18" s="3" t="s">
        <v>516</v>
      </c>
      <c r="Y18" s="50" t="s">
        <v>20</v>
      </c>
      <c r="Z18" s="35"/>
      <c r="AA18" s="35"/>
    </row>
    <row r="19" spans="1:27" s="52" customFormat="1" ht="113.25" customHeight="1">
      <c r="A19" s="1">
        <v>4</v>
      </c>
      <c r="B19" s="2" t="s">
        <v>7</v>
      </c>
      <c r="C19" s="50" t="s">
        <v>8</v>
      </c>
      <c r="D19" s="1" t="s">
        <v>33</v>
      </c>
      <c r="E19" s="50" t="s">
        <v>34</v>
      </c>
      <c r="F19" s="50" t="s">
        <v>35</v>
      </c>
      <c r="G19" s="50" t="s">
        <v>36</v>
      </c>
      <c r="H19" s="50" t="s">
        <v>37</v>
      </c>
      <c r="I19" s="8" t="s">
        <v>14</v>
      </c>
      <c r="J19" s="50" t="s">
        <v>26</v>
      </c>
      <c r="K19" s="51">
        <v>30</v>
      </c>
      <c r="L19" s="67">
        <v>714</v>
      </c>
      <c r="M19" s="7">
        <v>21420</v>
      </c>
      <c r="N19" s="7"/>
      <c r="O19" s="7"/>
      <c r="P19" s="7"/>
      <c r="Q19" s="3" t="s">
        <v>351</v>
      </c>
      <c r="R19" s="3" t="s">
        <v>513</v>
      </c>
      <c r="S19" s="8" t="s">
        <v>17</v>
      </c>
      <c r="T19" s="6" t="s">
        <v>18</v>
      </c>
      <c r="U19" s="6" t="s">
        <v>506</v>
      </c>
      <c r="V19" s="6" t="s">
        <v>505</v>
      </c>
      <c r="W19" s="50" t="s">
        <v>19</v>
      </c>
      <c r="X19" s="3" t="s">
        <v>516</v>
      </c>
      <c r="Y19" s="50" t="s">
        <v>20</v>
      </c>
      <c r="Z19" s="35"/>
      <c r="AA19" s="35"/>
    </row>
    <row r="20" spans="1:27" s="53" customFormat="1" ht="107.25" customHeight="1">
      <c r="A20" s="1">
        <v>5</v>
      </c>
      <c r="B20" s="2" t="s">
        <v>7</v>
      </c>
      <c r="C20" s="50" t="s">
        <v>8</v>
      </c>
      <c r="D20" s="1" t="s">
        <v>38</v>
      </c>
      <c r="E20" s="50" t="s">
        <v>39</v>
      </c>
      <c r="F20" s="50" t="s">
        <v>40</v>
      </c>
      <c r="G20" s="50" t="s">
        <v>41</v>
      </c>
      <c r="H20" s="50" t="s">
        <v>42</v>
      </c>
      <c r="I20" s="8" t="s">
        <v>14</v>
      </c>
      <c r="J20" s="50" t="s">
        <v>26</v>
      </c>
      <c r="K20" s="51">
        <v>100</v>
      </c>
      <c r="L20" s="67">
        <v>446</v>
      </c>
      <c r="M20" s="7">
        <v>44600</v>
      </c>
      <c r="N20" s="7"/>
      <c r="O20" s="7"/>
      <c r="P20" s="7"/>
      <c r="Q20" s="3" t="s">
        <v>583</v>
      </c>
      <c r="R20" s="3" t="s">
        <v>513</v>
      </c>
      <c r="S20" s="8" t="s">
        <v>17</v>
      </c>
      <c r="T20" s="6" t="s">
        <v>18</v>
      </c>
      <c r="U20" s="6" t="s">
        <v>506</v>
      </c>
      <c r="V20" s="6" t="s">
        <v>505</v>
      </c>
      <c r="W20" s="50" t="s">
        <v>19</v>
      </c>
      <c r="X20" s="3" t="s">
        <v>516</v>
      </c>
      <c r="Y20" s="50" t="s">
        <v>20</v>
      </c>
      <c r="Z20" s="35"/>
      <c r="AA20" s="35"/>
    </row>
    <row r="21" spans="1:27" s="52" customFormat="1" ht="105.75" customHeight="1">
      <c r="A21" s="1">
        <v>6</v>
      </c>
      <c r="B21" s="2" t="s">
        <v>7</v>
      </c>
      <c r="C21" s="50" t="s">
        <v>8</v>
      </c>
      <c r="D21" s="1" t="s">
        <v>38</v>
      </c>
      <c r="E21" s="50" t="s">
        <v>39</v>
      </c>
      <c r="F21" s="50" t="s">
        <v>40</v>
      </c>
      <c r="G21" s="50" t="s">
        <v>43</v>
      </c>
      <c r="H21" s="50" t="s">
        <v>44</v>
      </c>
      <c r="I21" s="8" t="s">
        <v>14</v>
      </c>
      <c r="J21" s="50" t="s">
        <v>26</v>
      </c>
      <c r="K21" s="51">
        <v>100</v>
      </c>
      <c r="L21" s="67">
        <v>366</v>
      </c>
      <c r="M21" s="7">
        <v>36600</v>
      </c>
      <c r="N21" s="7"/>
      <c r="O21" s="7"/>
      <c r="P21" s="7"/>
      <c r="Q21" s="3" t="s">
        <v>351</v>
      </c>
      <c r="R21" s="3" t="s">
        <v>513</v>
      </c>
      <c r="S21" s="8" t="s">
        <v>17</v>
      </c>
      <c r="T21" s="6" t="s">
        <v>18</v>
      </c>
      <c r="U21" s="6" t="s">
        <v>506</v>
      </c>
      <c r="V21" s="6" t="s">
        <v>505</v>
      </c>
      <c r="W21" s="50" t="s">
        <v>19</v>
      </c>
      <c r="X21" s="3" t="s">
        <v>516</v>
      </c>
      <c r="Y21" s="50" t="s">
        <v>20</v>
      </c>
      <c r="Z21" s="35"/>
      <c r="AA21" s="35"/>
    </row>
    <row r="22" spans="1:27" s="52" customFormat="1" ht="107.25" customHeight="1">
      <c r="A22" s="1">
        <v>7</v>
      </c>
      <c r="B22" s="2" t="s">
        <v>7</v>
      </c>
      <c r="C22" s="50" t="s">
        <v>8</v>
      </c>
      <c r="D22" s="1" t="s">
        <v>45</v>
      </c>
      <c r="E22" s="50" t="s">
        <v>46</v>
      </c>
      <c r="F22" s="50" t="s">
        <v>47</v>
      </c>
      <c r="G22" s="50" t="s">
        <v>48</v>
      </c>
      <c r="H22" s="50" t="s">
        <v>49</v>
      </c>
      <c r="I22" s="8" t="s">
        <v>14</v>
      </c>
      <c r="J22" s="50" t="s">
        <v>26</v>
      </c>
      <c r="K22" s="51">
        <v>100</v>
      </c>
      <c r="L22" s="67">
        <v>35</v>
      </c>
      <c r="M22" s="7">
        <f t="shared" ref="M22:M28" si="0">K22*L22</f>
        <v>3500</v>
      </c>
      <c r="N22" s="7"/>
      <c r="O22" s="7"/>
      <c r="P22" s="7"/>
      <c r="Q22" s="3" t="s">
        <v>351</v>
      </c>
      <c r="R22" s="3" t="s">
        <v>513</v>
      </c>
      <c r="S22" s="8" t="s">
        <v>17</v>
      </c>
      <c r="T22" s="6" t="s">
        <v>18</v>
      </c>
      <c r="U22" s="6" t="s">
        <v>506</v>
      </c>
      <c r="V22" s="6" t="s">
        <v>505</v>
      </c>
      <c r="W22" s="50">
        <v>0</v>
      </c>
      <c r="X22" s="3" t="s">
        <v>516</v>
      </c>
      <c r="Y22" s="50" t="s">
        <v>20</v>
      </c>
      <c r="Z22" s="35"/>
      <c r="AA22" s="35"/>
    </row>
    <row r="23" spans="1:27" s="52" customFormat="1" ht="105.75" customHeight="1">
      <c r="A23" s="1">
        <v>8</v>
      </c>
      <c r="B23" s="2" t="s">
        <v>7</v>
      </c>
      <c r="C23" s="50" t="s">
        <v>8</v>
      </c>
      <c r="D23" s="1" t="s">
        <v>45</v>
      </c>
      <c r="E23" s="50" t="s">
        <v>46</v>
      </c>
      <c r="F23" s="50" t="s">
        <v>47</v>
      </c>
      <c r="G23" s="50" t="s">
        <v>50</v>
      </c>
      <c r="H23" s="50" t="s">
        <v>51</v>
      </c>
      <c r="I23" s="8" t="s">
        <v>14</v>
      </c>
      <c r="J23" s="50" t="s">
        <v>26</v>
      </c>
      <c r="K23" s="51">
        <v>100</v>
      </c>
      <c r="L23" s="67">
        <v>35</v>
      </c>
      <c r="M23" s="7">
        <f t="shared" si="0"/>
        <v>3500</v>
      </c>
      <c r="N23" s="7"/>
      <c r="O23" s="7"/>
      <c r="P23" s="7"/>
      <c r="Q23" s="3" t="s">
        <v>351</v>
      </c>
      <c r="R23" s="3" t="s">
        <v>513</v>
      </c>
      <c r="S23" s="8" t="s">
        <v>17</v>
      </c>
      <c r="T23" s="6" t="s">
        <v>18</v>
      </c>
      <c r="U23" s="6" t="s">
        <v>506</v>
      </c>
      <c r="V23" s="6" t="s">
        <v>505</v>
      </c>
      <c r="W23" s="50">
        <v>0</v>
      </c>
      <c r="X23" s="3" t="s">
        <v>516</v>
      </c>
      <c r="Y23" s="50" t="s">
        <v>20</v>
      </c>
      <c r="Z23" s="35"/>
      <c r="AA23" s="35"/>
    </row>
    <row r="24" spans="1:27" s="52" customFormat="1" ht="115.5" customHeight="1">
      <c r="A24" s="1">
        <v>9</v>
      </c>
      <c r="B24" s="2" t="s">
        <v>7</v>
      </c>
      <c r="C24" s="50" t="s">
        <v>8</v>
      </c>
      <c r="D24" s="1" t="s">
        <v>45</v>
      </c>
      <c r="E24" s="50" t="s">
        <v>46</v>
      </c>
      <c r="F24" s="50" t="s">
        <v>47</v>
      </c>
      <c r="G24" s="50" t="s">
        <v>52</v>
      </c>
      <c r="H24" s="50" t="s">
        <v>53</v>
      </c>
      <c r="I24" s="8" t="s">
        <v>14</v>
      </c>
      <c r="J24" s="50" t="s">
        <v>26</v>
      </c>
      <c r="K24" s="51">
        <v>100</v>
      </c>
      <c r="L24" s="67">
        <v>35</v>
      </c>
      <c r="M24" s="7">
        <f t="shared" si="0"/>
        <v>3500</v>
      </c>
      <c r="N24" s="7"/>
      <c r="O24" s="7"/>
      <c r="P24" s="7"/>
      <c r="Q24" s="3" t="s">
        <v>351</v>
      </c>
      <c r="R24" s="3" t="s">
        <v>513</v>
      </c>
      <c r="S24" s="8" t="s">
        <v>17</v>
      </c>
      <c r="T24" s="6" t="s">
        <v>18</v>
      </c>
      <c r="U24" s="6" t="s">
        <v>506</v>
      </c>
      <c r="V24" s="6" t="s">
        <v>505</v>
      </c>
      <c r="W24" s="50">
        <v>0</v>
      </c>
      <c r="X24" s="3" t="s">
        <v>516</v>
      </c>
      <c r="Y24" s="50" t="s">
        <v>20</v>
      </c>
      <c r="Z24" s="35"/>
      <c r="AA24" s="35"/>
    </row>
    <row r="25" spans="1:27" s="52" customFormat="1" ht="109.5" customHeight="1">
      <c r="A25" s="1">
        <v>10</v>
      </c>
      <c r="B25" s="2" t="s">
        <v>7</v>
      </c>
      <c r="C25" s="50" t="s">
        <v>8</v>
      </c>
      <c r="D25" s="1" t="s">
        <v>54</v>
      </c>
      <c r="E25" s="50" t="s">
        <v>55</v>
      </c>
      <c r="F25" s="50" t="s">
        <v>56</v>
      </c>
      <c r="G25" s="50" t="s">
        <v>57</v>
      </c>
      <c r="H25" s="50" t="s">
        <v>58</v>
      </c>
      <c r="I25" s="8" t="s">
        <v>14</v>
      </c>
      <c r="J25" s="50" t="s">
        <v>15</v>
      </c>
      <c r="K25" s="51">
        <v>20</v>
      </c>
      <c r="L25" s="67">
        <v>241</v>
      </c>
      <c r="M25" s="7">
        <f t="shared" si="0"/>
        <v>4820</v>
      </c>
      <c r="N25" s="7"/>
      <c r="O25" s="7"/>
      <c r="P25" s="7"/>
      <c r="Q25" s="3" t="s">
        <v>351</v>
      </c>
      <c r="R25" s="3" t="s">
        <v>513</v>
      </c>
      <c r="S25" s="8" t="s">
        <v>17</v>
      </c>
      <c r="T25" s="6" t="s">
        <v>18</v>
      </c>
      <c r="U25" s="6" t="s">
        <v>506</v>
      </c>
      <c r="V25" s="6" t="s">
        <v>505</v>
      </c>
      <c r="W25" s="50">
        <v>0</v>
      </c>
      <c r="X25" s="3" t="s">
        <v>516</v>
      </c>
      <c r="Y25" s="50" t="s">
        <v>20</v>
      </c>
      <c r="Z25" s="35"/>
      <c r="AA25" s="35"/>
    </row>
    <row r="26" spans="1:27" s="52" customFormat="1" ht="105.75" customHeight="1">
      <c r="A26" s="1">
        <v>11</v>
      </c>
      <c r="B26" s="2" t="s">
        <v>7</v>
      </c>
      <c r="C26" s="50" t="s">
        <v>8</v>
      </c>
      <c r="D26" s="1" t="s">
        <v>59</v>
      </c>
      <c r="E26" s="50" t="s">
        <v>60</v>
      </c>
      <c r="F26" s="50" t="s">
        <v>61</v>
      </c>
      <c r="G26" s="50" t="s">
        <v>62</v>
      </c>
      <c r="H26" s="50" t="s">
        <v>63</v>
      </c>
      <c r="I26" s="8" t="s">
        <v>14</v>
      </c>
      <c r="J26" s="50" t="s">
        <v>26</v>
      </c>
      <c r="K26" s="51">
        <v>10</v>
      </c>
      <c r="L26" s="67">
        <v>250</v>
      </c>
      <c r="M26" s="7">
        <f t="shared" si="0"/>
        <v>2500</v>
      </c>
      <c r="N26" s="7"/>
      <c r="O26" s="7"/>
      <c r="P26" s="7"/>
      <c r="Q26" s="3" t="s">
        <v>351</v>
      </c>
      <c r="R26" s="3" t="s">
        <v>513</v>
      </c>
      <c r="S26" s="8" t="s">
        <v>17</v>
      </c>
      <c r="T26" s="6" t="s">
        <v>18</v>
      </c>
      <c r="U26" s="6" t="s">
        <v>506</v>
      </c>
      <c r="V26" s="6" t="s">
        <v>505</v>
      </c>
      <c r="W26" s="50">
        <v>0</v>
      </c>
      <c r="X26" s="3" t="s">
        <v>516</v>
      </c>
      <c r="Y26" s="50" t="s">
        <v>20</v>
      </c>
      <c r="Z26" s="35"/>
      <c r="AA26" s="35"/>
    </row>
    <row r="27" spans="1:27" s="52" customFormat="1" ht="105.75" customHeight="1">
      <c r="A27" s="1">
        <v>12</v>
      </c>
      <c r="B27" s="2" t="s">
        <v>7</v>
      </c>
      <c r="C27" s="50" t="s">
        <v>8</v>
      </c>
      <c r="D27" s="1" t="s">
        <v>64</v>
      </c>
      <c r="E27" s="1" t="s">
        <v>65</v>
      </c>
      <c r="F27" s="1" t="s">
        <v>66</v>
      </c>
      <c r="G27" s="50" t="s">
        <v>67</v>
      </c>
      <c r="H27" s="50" t="s">
        <v>68</v>
      </c>
      <c r="I27" s="8" t="s">
        <v>14</v>
      </c>
      <c r="J27" s="50" t="s">
        <v>26</v>
      </c>
      <c r="K27" s="51">
        <v>0</v>
      </c>
      <c r="L27" s="67">
        <v>0</v>
      </c>
      <c r="M27" s="7">
        <f t="shared" si="0"/>
        <v>0</v>
      </c>
      <c r="N27" s="7"/>
      <c r="O27" s="7"/>
      <c r="P27" s="7"/>
      <c r="Q27" s="3" t="s">
        <v>280</v>
      </c>
      <c r="R27" s="3" t="s">
        <v>513</v>
      </c>
      <c r="S27" s="8" t="s">
        <v>17</v>
      </c>
      <c r="T27" s="6" t="s">
        <v>18</v>
      </c>
      <c r="U27" s="6" t="s">
        <v>506</v>
      </c>
      <c r="V27" s="6" t="s">
        <v>505</v>
      </c>
      <c r="W27" s="50">
        <v>0</v>
      </c>
      <c r="X27" s="3" t="s">
        <v>516</v>
      </c>
      <c r="Y27" s="50" t="s">
        <v>20</v>
      </c>
      <c r="Z27" s="35"/>
      <c r="AA27" s="35"/>
    </row>
    <row r="28" spans="1:27" s="52" customFormat="1" ht="115.5" customHeight="1">
      <c r="A28" s="1">
        <v>13</v>
      </c>
      <c r="B28" s="2" t="s">
        <v>7</v>
      </c>
      <c r="C28" s="50" t="s">
        <v>8</v>
      </c>
      <c r="D28" s="1" t="s">
        <v>69</v>
      </c>
      <c r="E28" s="50" t="s">
        <v>70</v>
      </c>
      <c r="F28" s="50" t="s">
        <v>71</v>
      </c>
      <c r="G28" s="50" t="s">
        <v>72</v>
      </c>
      <c r="H28" s="50" t="s">
        <v>73</v>
      </c>
      <c r="I28" s="50" t="s">
        <v>14</v>
      </c>
      <c r="J28" s="50" t="s">
        <v>26</v>
      </c>
      <c r="K28" s="51">
        <v>0</v>
      </c>
      <c r="L28" s="67">
        <v>0</v>
      </c>
      <c r="M28" s="7">
        <f t="shared" si="0"/>
        <v>0</v>
      </c>
      <c r="N28" s="7"/>
      <c r="O28" s="7"/>
      <c r="P28" s="7"/>
      <c r="Q28" s="3" t="s">
        <v>280</v>
      </c>
      <c r="R28" s="3" t="s">
        <v>513</v>
      </c>
      <c r="S28" s="8" t="s">
        <v>17</v>
      </c>
      <c r="T28" s="6" t="s">
        <v>18</v>
      </c>
      <c r="U28" s="6" t="s">
        <v>506</v>
      </c>
      <c r="V28" s="6" t="s">
        <v>505</v>
      </c>
      <c r="W28" s="50">
        <v>0</v>
      </c>
      <c r="X28" s="3" t="s">
        <v>516</v>
      </c>
      <c r="Y28" s="50" t="s">
        <v>20</v>
      </c>
      <c r="Z28" s="35"/>
      <c r="AA28" s="35"/>
    </row>
    <row r="29" spans="1:27" s="52" customFormat="1" ht="126" customHeight="1">
      <c r="A29" s="1">
        <v>14</v>
      </c>
      <c r="B29" s="2" t="s">
        <v>7</v>
      </c>
      <c r="C29" s="50" t="s">
        <v>8</v>
      </c>
      <c r="D29" s="54" t="s">
        <v>74</v>
      </c>
      <c r="E29" s="55" t="s">
        <v>75</v>
      </c>
      <c r="F29" s="55" t="s">
        <v>76</v>
      </c>
      <c r="G29" s="50" t="s">
        <v>77</v>
      </c>
      <c r="H29" s="55" t="s">
        <v>78</v>
      </c>
      <c r="I29" s="8" t="s">
        <v>14</v>
      </c>
      <c r="J29" s="50" t="s">
        <v>79</v>
      </c>
      <c r="K29" s="51">
        <v>100</v>
      </c>
      <c r="L29" s="67">
        <v>353</v>
      </c>
      <c r="M29" s="7">
        <v>35300</v>
      </c>
      <c r="N29" s="7"/>
      <c r="O29" s="7"/>
      <c r="P29" s="7"/>
      <c r="Q29" s="3" t="s">
        <v>351</v>
      </c>
      <c r="R29" s="3" t="s">
        <v>513</v>
      </c>
      <c r="S29" s="8" t="s">
        <v>17</v>
      </c>
      <c r="T29" s="6" t="s">
        <v>18</v>
      </c>
      <c r="U29" s="6" t="s">
        <v>506</v>
      </c>
      <c r="V29" s="6" t="s">
        <v>505</v>
      </c>
      <c r="W29" s="50" t="s">
        <v>19</v>
      </c>
      <c r="X29" s="3" t="s">
        <v>516</v>
      </c>
      <c r="Y29" s="50" t="s">
        <v>20</v>
      </c>
      <c r="Z29" s="35"/>
      <c r="AA29" s="35"/>
    </row>
    <row r="30" spans="1:27" s="52" customFormat="1" ht="113.25" customHeight="1">
      <c r="A30" s="1">
        <v>15</v>
      </c>
      <c r="B30" s="2" t="s">
        <v>7</v>
      </c>
      <c r="C30" s="50" t="s">
        <v>8</v>
      </c>
      <c r="D30" s="1" t="s">
        <v>80</v>
      </c>
      <c r="E30" s="50" t="s">
        <v>81</v>
      </c>
      <c r="F30" s="50" t="s">
        <v>82</v>
      </c>
      <c r="G30" s="50" t="s">
        <v>83</v>
      </c>
      <c r="H30" s="50" t="s">
        <v>84</v>
      </c>
      <c r="I30" s="8" t="s">
        <v>14</v>
      </c>
      <c r="J30" s="50" t="s">
        <v>85</v>
      </c>
      <c r="K30" s="51">
        <v>20</v>
      </c>
      <c r="L30" s="67">
        <v>1339</v>
      </c>
      <c r="M30" s="7">
        <v>26780</v>
      </c>
      <c r="N30" s="7"/>
      <c r="O30" s="7"/>
      <c r="P30" s="7"/>
      <c r="Q30" s="50" t="s">
        <v>351</v>
      </c>
      <c r="R30" s="3" t="s">
        <v>513</v>
      </c>
      <c r="S30" s="8" t="s">
        <v>17</v>
      </c>
      <c r="T30" s="6" t="s">
        <v>18</v>
      </c>
      <c r="U30" s="6" t="s">
        <v>506</v>
      </c>
      <c r="V30" s="6" t="s">
        <v>505</v>
      </c>
      <c r="W30" s="50" t="s">
        <v>19</v>
      </c>
      <c r="X30" s="3" t="s">
        <v>516</v>
      </c>
      <c r="Y30" s="50" t="s">
        <v>20</v>
      </c>
      <c r="Z30" s="35"/>
      <c r="AA30" s="35"/>
    </row>
    <row r="31" spans="1:27" s="52" customFormat="1" ht="120.75" customHeight="1">
      <c r="A31" s="1">
        <v>16</v>
      </c>
      <c r="B31" s="2" t="s">
        <v>7</v>
      </c>
      <c r="C31" s="50" t="s">
        <v>8</v>
      </c>
      <c r="D31" s="1" t="s">
        <v>87</v>
      </c>
      <c r="E31" s="50" t="s">
        <v>81</v>
      </c>
      <c r="F31" s="50" t="s">
        <v>88</v>
      </c>
      <c r="G31" s="50" t="s">
        <v>89</v>
      </c>
      <c r="H31" s="50" t="s">
        <v>90</v>
      </c>
      <c r="I31" s="8" t="s">
        <v>14</v>
      </c>
      <c r="J31" s="50" t="s">
        <v>85</v>
      </c>
      <c r="K31" s="51">
        <v>20</v>
      </c>
      <c r="L31" s="67">
        <v>1339</v>
      </c>
      <c r="M31" s="7">
        <v>26780</v>
      </c>
      <c r="N31" s="7"/>
      <c r="O31" s="7"/>
      <c r="P31" s="7"/>
      <c r="Q31" s="50" t="s">
        <v>351</v>
      </c>
      <c r="R31" s="3" t="s">
        <v>513</v>
      </c>
      <c r="S31" s="8" t="s">
        <v>17</v>
      </c>
      <c r="T31" s="6" t="s">
        <v>18</v>
      </c>
      <c r="U31" s="6" t="s">
        <v>506</v>
      </c>
      <c r="V31" s="6" t="s">
        <v>505</v>
      </c>
      <c r="W31" s="50" t="s">
        <v>19</v>
      </c>
      <c r="X31" s="3" t="s">
        <v>516</v>
      </c>
      <c r="Y31" s="50" t="s">
        <v>20</v>
      </c>
      <c r="Z31" s="35"/>
      <c r="AA31" s="35"/>
    </row>
    <row r="32" spans="1:27" s="52" customFormat="1" ht="117" customHeight="1">
      <c r="A32" s="1">
        <v>17</v>
      </c>
      <c r="B32" s="2" t="s">
        <v>7</v>
      </c>
      <c r="C32" s="50" t="s">
        <v>8</v>
      </c>
      <c r="D32" s="1" t="s">
        <v>91</v>
      </c>
      <c r="E32" s="50" t="s">
        <v>92</v>
      </c>
      <c r="F32" s="50" t="s">
        <v>11</v>
      </c>
      <c r="G32" s="50" t="s">
        <v>93</v>
      </c>
      <c r="H32" s="50" t="s">
        <v>94</v>
      </c>
      <c r="I32" s="8" t="s">
        <v>14</v>
      </c>
      <c r="J32" s="50" t="s">
        <v>85</v>
      </c>
      <c r="K32" s="51">
        <v>100</v>
      </c>
      <c r="L32" s="67">
        <v>65</v>
      </c>
      <c r="M32" s="7">
        <v>6500</v>
      </c>
      <c r="N32" s="7"/>
      <c r="O32" s="7"/>
      <c r="P32" s="7"/>
      <c r="Q32" s="3" t="s">
        <v>351</v>
      </c>
      <c r="R32" s="3" t="s">
        <v>513</v>
      </c>
      <c r="S32" s="8" t="s">
        <v>17</v>
      </c>
      <c r="T32" s="6" t="s">
        <v>18</v>
      </c>
      <c r="U32" s="6" t="s">
        <v>506</v>
      </c>
      <c r="V32" s="6" t="s">
        <v>505</v>
      </c>
      <c r="W32" s="50" t="s">
        <v>19</v>
      </c>
      <c r="X32" s="3" t="s">
        <v>516</v>
      </c>
      <c r="Y32" s="50" t="s">
        <v>20</v>
      </c>
      <c r="Z32" s="35"/>
      <c r="AA32" s="35"/>
    </row>
    <row r="33" spans="1:27" s="52" customFormat="1" ht="107.25" customHeight="1">
      <c r="A33" s="1">
        <v>18</v>
      </c>
      <c r="B33" s="2" t="s">
        <v>7</v>
      </c>
      <c r="C33" s="50" t="s">
        <v>8</v>
      </c>
      <c r="D33" s="1" t="s">
        <v>95</v>
      </c>
      <c r="E33" s="50" t="s">
        <v>96</v>
      </c>
      <c r="F33" s="50" t="s">
        <v>97</v>
      </c>
      <c r="G33" s="50" t="s">
        <v>98</v>
      </c>
      <c r="H33" s="50" t="s">
        <v>99</v>
      </c>
      <c r="I33" s="8" t="s">
        <v>14</v>
      </c>
      <c r="J33" s="50" t="s">
        <v>100</v>
      </c>
      <c r="K33" s="51">
        <v>300</v>
      </c>
      <c r="L33" s="67">
        <v>536</v>
      </c>
      <c r="M33" s="7">
        <v>160800</v>
      </c>
      <c r="N33" s="7"/>
      <c r="O33" s="7"/>
      <c r="P33" s="7"/>
      <c r="Q33" s="50" t="s">
        <v>101</v>
      </c>
      <c r="R33" s="50" t="s">
        <v>515</v>
      </c>
      <c r="S33" s="50" t="s">
        <v>102</v>
      </c>
      <c r="T33" s="6" t="s">
        <v>18</v>
      </c>
      <c r="U33" s="6" t="s">
        <v>506</v>
      </c>
      <c r="V33" s="6" t="s">
        <v>505</v>
      </c>
      <c r="W33" s="50" t="s">
        <v>19</v>
      </c>
      <c r="X33" s="50" t="s">
        <v>516</v>
      </c>
      <c r="Y33" s="50" t="s">
        <v>103</v>
      </c>
      <c r="Z33" s="35"/>
      <c r="AA33" s="35"/>
    </row>
    <row r="34" spans="1:27" s="57" customFormat="1" ht="157.5" customHeight="1">
      <c r="A34" s="1">
        <v>19</v>
      </c>
      <c r="B34" s="2" t="s">
        <v>7</v>
      </c>
      <c r="C34" s="50" t="s">
        <v>8</v>
      </c>
      <c r="D34" s="50" t="s">
        <v>104</v>
      </c>
      <c r="E34" s="50" t="s">
        <v>105</v>
      </c>
      <c r="F34" s="50" t="s">
        <v>106</v>
      </c>
      <c r="G34" s="50" t="s">
        <v>107</v>
      </c>
      <c r="H34" s="50" t="s">
        <v>108</v>
      </c>
      <c r="I34" s="8" t="s">
        <v>14</v>
      </c>
      <c r="J34" s="50" t="s">
        <v>26</v>
      </c>
      <c r="K34" s="51">
        <v>1400</v>
      </c>
      <c r="L34" s="67">
        <v>118</v>
      </c>
      <c r="M34" s="7">
        <v>165200</v>
      </c>
      <c r="N34" s="7"/>
      <c r="O34" s="7"/>
      <c r="P34" s="7"/>
      <c r="Q34" s="50" t="s">
        <v>101</v>
      </c>
      <c r="R34" s="50" t="s">
        <v>515</v>
      </c>
      <c r="S34" s="50" t="s">
        <v>102</v>
      </c>
      <c r="T34" s="6" t="s">
        <v>18</v>
      </c>
      <c r="U34" s="6" t="s">
        <v>506</v>
      </c>
      <c r="V34" s="6" t="s">
        <v>505</v>
      </c>
      <c r="W34" s="50" t="s">
        <v>19</v>
      </c>
      <c r="X34" s="50" t="s">
        <v>516</v>
      </c>
      <c r="Y34" s="50" t="s">
        <v>103</v>
      </c>
      <c r="Z34" s="35"/>
      <c r="AA34" s="35"/>
    </row>
    <row r="35" spans="1:27" s="57" customFormat="1" ht="140.25" customHeight="1">
      <c r="A35" s="1">
        <v>20</v>
      </c>
      <c r="B35" s="2" t="s">
        <v>7</v>
      </c>
      <c r="C35" s="50" t="s">
        <v>8</v>
      </c>
      <c r="D35" s="50" t="s">
        <v>104</v>
      </c>
      <c r="E35" s="50" t="s">
        <v>105</v>
      </c>
      <c r="F35" s="50" t="s">
        <v>106</v>
      </c>
      <c r="G35" s="50" t="s">
        <v>109</v>
      </c>
      <c r="H35" s="50" t="s">
        <v>110</v>
      </c>
      <c r="I35" s="8" t="s">
        <v>14</v>
      </c>
      <c r="J35" s="50" t="s">
        <v>26</v>
      </c>
      <c r="K35" s="51">
        <v>150</v>
      </c>
      <c r="L35" s="67">
        <v>150</v>
      </c>
      <c r="M35" s="7">
        <v>22500</v>
      </c>
      <c r="N35" s="7"/>
      <c r="O35" s="7"/>
      <c r="P35" s="7"/>
      <c r="Q35" s="50" t="s">
        <v>101</v>
      </c>
      <c r="R35" s="50" t="s">
        <v>515</v>
      </c>
      <c r="S35" s="50" t="s">
        <v>102</v>
      </c>
      <c r="T35" s="6" t="s">
        <v>18</v>
      </c>
      <c r="U35" s="6" t="s">
        <v>506</v>
      </c>
      <c r="V35" s="6" t="s">
        <v>505</v>
      </c>
      <c r="W35" s="50" t="s">
        <v>19</v>
      </c>
      <c r="X35" s="50" t="s">
        <v>516</v>
      </c>
      <c r="Y35" s="50" t="s">
        <v>103</v>
      </c>
      <c r="Z35" s="35"/>
      <c r="AA35" s="35"/>
    </row>
    <row r="36" spans="1:27" s="53" customFormat="1" ht="252" customHeight="1">
      <c r="A36" s="1">
        <v>21</v>
      </c>
      <c r="B36" s="58" t="s">
        <v>7</v>
      </c>
      <c r="C36" s="3" t="s">
        <v>8</v>
      </c>
      <c r="D36" s="54" t="s">
        <v>111</v>
      </c>
      <c r="E36" s="54" t="s">
        <v>112</v>
      </c>
      <c r="F36" s="1" t="s">
        <v>113</v>
      </c>
      <c r="G36" s="59" t="s">
        <v>114</v>
      </c>
      <c r="H36" s="60" t="s">
        <v>115</v>
      </c>
      <c r="I36" s="3" t="s">
        <v>14</v>
      </c>
      <c r="J36" s="3" t="s">
        <v>26</v>
      </c>
      <c r="K36" s="1">
        <v>0</v>
      </c>
      <c r="L36" s="67">
        <v>0</v>
      </c>
      <c r="M36" s="7">
        <v>0</v>
      </c>
      <c r="N36" s="7"/>
      <c r="O36" s="7"/>
      <c r="P36" s="7"/>
      <c r="Q36" s="3" t="s">
        <v>280</v>
      </c>
      <c r="R36" s="3" t="s">
        <v>513</v>
      </c>
      <c r="S36" s="50" t="s">
        <v>17</v>
      </c>
      <c r="T36" s="6" t="s">
        <v>18</v>
      </c>
      <c r="U36" s="6" t="s">
        <v>506</v>
      </c>
      <c r="V36" s="6" t="s">
        <v>505</v>
      </c>
      <c r="W36" s="50" t="s">
        <v>19</v>
      </c>
      <c r="X36" s="3" t="s">
        <v>516</v>
      </c>
      <c r="Y36" s="59" t="s">
        <v>20</v>
      </c>
      <c r="Z36" s="35"/>
      <c r="AA36" s="35"/>
    </row>
    <row r="37" spans="1:27" s="53" customFormat="1" ht="81">
      <c r="A37" s="1">
        <v>22</v>
      </c>
      <c r="B37" s="58" t="s">
        <v>7</v>
      </c>
      <c r="C37" s="3" t="s">
        <v>8</v>
      </c>
      <c r="D37" s="54" t="s">
        <v>116</v>
      </c>
      <c r="E37" s="61" t="s">
        <v>117</v>
      </c>
      <c r="F37" s="3" t="s">
        <v>118</v>
      </c>
      <c r="G37" s="59" t="s">
        <v>119</v>
      </c>
      <c r="H37" s="60" t="s">
        <v>120</v>
      </c>
      <c r="I37" s="3" t="s">
        <v>14</v>
      </c>
      <c r="J37" s="3" t="s">
        <v>26</v>
      </c>
      <c r="K37" s="50">
        <v>40</v>
      </c>
      <c r="L37" s="67">
        <v>3700</v>
      </c>
      <c r="M37" s="56">
        <v>148000</v>
      </c>
      <c r="N37" s="56"/>
      <c r="O37" s="56"/>
      <c r="P37" s="56"/>
      <c r="Q37" s="3" t="s">
        <v>351</v>
      </c>
      <c r="R37" s="3" t="s">
        <v>513</v>
      </c>
      <c r="S37" s="50" t="s">
        <v>17</v>
      </c>
      <c r="T37" s="6" t="s">
        <v>18</v>
      </c>
      <c r="U37" s="6" t="s">
        <v>506</v>
      </c>
      <c r="V37" s="6" t="s">
        <v>505</v>
      </c>
      <c r="W37" s="50" t="s">
        <v>19</v>
      </c>
      <c r="X37" s="3" t="s">
        <v>516</v>
      </c>
      <c r="Y37" s="59" t="s">
        <v>20</v>
      </c>
      <c r="Z37" s="35"/>
      <c r="AA37" s="35"/>
    </row>
    <row r="38" spans="1:27" ht="112.5" customHeight="1">
      <c r="A38" s="1">
        <v>23</v>
      </c>
      <c r="B38" s="58" t="s">
        <v>7</v>
      </c>
      <c r="C38" s="3" t="s">
        <v>8</v>
      </c>
      <c r="D38" s="54" t="s">
        <v>121</v>
      </c>
      <c r="E38" s="61" t="s">
        <v>122</v>
      </c>
      <c r="F38" s="6" t="s">
        <v>123</v>
      </c>
      <c r="G38" s="59" t="s">
        <v>124</v>
      </c>
      <c r="H38" s="60" t="s">
        <v>125</v>
      </c>
      <c r="I38" s="3" t="s">
        <v>14</v>
      </c>
      <c r="J38" s="3" t="s">
        <v>26</v>
      </c>
      <c r="K38" s="50">
        <v>40</v>
      </c>
      <c r="L38" s="67">
        <v>500</v>
      </c>
      <c r="M38" s="56">
        <v>20000</v>
      </c>
      <c r="N38" s="56"/>
      <c r="O38" s="56"/>
      <c r="P38" s="56"/>
      <c r="Q38" s="3" t="s">
        <v>351</v>
      </c>
      <c r="R38" s="3" t="s">
        <v>513</v>
      </c>
      <c r="S38" s="50" t="s">
        <v>17</v>
      </c>
      <c r="T38" s="6" t="s">
        <v>18</v>
      </c>
      <c r="U38" s="6" t="s">
        <v>506</v>
      </c>
      <c r="V38" s="6" t="s">
        <v>505</v>
      </c>
      <c r="W38" s="50" t="s">
        <v>19</v>
      </c>
      <c r="X38" s="3" t="s">
        <v>516</v>
      </c>
      <c r="Y38" s="59" t="s">
        <v>20</v>
      </c>
      <c r="Z38" s="35"/>
      <c r="AA38" s="35"/>
    </row>
    <row r="39" spans="1:27" ht="120.75" customHeight="1">
      <c r="A39" s="1">
        <v>24</v>
      </c>
      <c r="B39" s="58" t="s">
        <v>7</v>
      </c>
      <c r="C39" s="3" t="s">
        <v>8</v>
      </c>
      <c r="D39" s="54" t="s">
        <v>126</v>
      </c>
      <c r="E39" s="61" t="s">
        <v>127</v>
      </c>
      <c r="F39" s="6" t="s">
        <v>47</v>
      </c>
      <c r="G39" s="59" t="s">
        <v>128</v>
      </c>
      <c r="H39" s="60" t="s">
        <v>129</v>
      </c>
      <c r="I39" s="3" t="s">
        <v>14</v>
      </c>
      <c r="J39" s="3" t="s">
        <v>26</v>
      </c>
      <c r="K39" s="3">
        <v>20</v>
      </c>
      <c r="L39" s="67">
        <v>900</v>
      </c>
      <c r="M39" s="7">
        <v>18000</v>
      </c>
      <c r="N39" s="7"/>
      <c r="O39" s="7"/>
      <c r="P39" s="7"/>
      <c r="Q39" s="3" t="s">
        <v>351</v>
      </c>
      <c r="R39" s="3" t="s">
        <v>513</v>
      </c>
      <c r="S39" s="50" t="s">
        <v>17</v>
      </c>
      <c r="T39" s="6" t="s">
        <v>130</v>
      </c>
      <c r="U39" s="6" t="s">
        <v>506</v>
      </c>
      <c r="V39" s="6" t="s">
        <v>505</v>
      </c>
      <c r="W39" s="50" t="s">
        <v>19</v>
      </c>
      <c r="X39" s="3" t="s">
        <v>516</v>
      </c>
      <c r="Y39" s="59" t="s">
        <v>20</v>
      </c>
      <c r="Z39" s="35"/>
      <c r="AA39" s="35"/>
    </row>
    <row r="40" spans="1:27" ht="111" customHeight="1">
      <c r="A40" s="1">
        <v>25</v>
      </c>
      <c r="B40" s="58" t="s">
        <v>7</v>
      </c>
      <c r="C40" s="3" t="s">
        <v>8</v>
      </c>
      <c r="D40" s="54" t="s">
        <v>131</v>
      </c>
      <c r="E40" s="62" t="s">
        <v>132</v>
      </c>
      <c r="F40" s="6" t="s">
        <v>133</v>
      </c>
      <c r="G40" s="59" t="s">
        <v>134</v>
      </c>
      <c r="H40" s="60" t="s">
        <v>135</v>
      </c>
      <c r="I40" s="3" t="s">
        <v>14</v>
      </c>
      <c r="J40" s="3" t="s">
        <v>26</v>
      </c>
      <c r="K40" s="3">
        <v>25</v>
      </c>
      <c r="L40" s="67">
        <v>200</v>
      </c>
      <c r="M40" s="7">
        <v>5000</v>
      </c>
      <c r="N40" s="7"/>
      <c r="O40" s="7"/>
      <c r="P40" s="7"/>
      <c r="Q40" s="3" t="s">
        <v>351</v>
      </c>
      <c r="R40" s="3" t="s">
        <v>513</v>
      </c>
      <c r="S40" s="50" t="s">
        <v>17</v>
      </c>
      <c r="T40" s="6" t="s">
        <v>130</v>
      </c>
      <c r="U40" s="6" t="s">
        <v>506</v>
      </c>
      <c r="V40" s="6" t="s">
        <v>505</v>
      </c>
      <c r="W40" s="50" t="s">
        <v>19</v>
      </c>
      <c r="X40" s="3" t="s">
        <v>516</v>
      </c>
      <c r="Y40" s="59" t="s">
        <v>20</v>
      </c>
      <c r="Z40" s="35"/>
      <c r="AA40" s="35"/>
    </row>
    <row r="41" spans="1:27" ht="290.25" customHeight="1">
      <c r="A41" s="1">
        <v>26</v>
      </c>
      <c r="B41" s="58" t="s">
        <v>7</v>
      </c>
      <c r="C41" s="3" t="s">
        <v>8</v>
      </c>
      <c r="D41" s="54" t="s">
        <v>136</v>
      </c>
      <c r="E41" s="62" t="s">
        <v>137</v>
      </c>
      <c r="F41" s="6" t="s">
        <v>138</v>
      </c>
      <c r="G41" s="59" t="s">
        <v>139</v>
      </c>
      <c r="H41" s="60" t="s">
        <v>140</v>
      </c>
      <c r="I41" s="3" t="s">
        <v>14</v>
      </c>
      <c r="J41" s="3" t="s">
        <v>26</v>
      </c>
      <c r="K41" s="50">
        <v>0</v>
      </c>
      <c r="L41" s="67">
        <v>0</v>
      </c>
      <c r="M41" s="56">
        <v>0</v>
      </c>
      <c r="N41" s="56"/>
      <c r="O41" s="56"/>
      <c r="P41" s="56"/>
      <c r="Q41" s="3" t="s">
        <v>280</v>
      </c>
      <c r="R41" s="3" t="s">
        <v>513</v>
      </c>
      <c r="S41" s="50" t="s">
        <v>17</v>
      </c>
      <c r="T41" s="6" t="s">
        <v>18</v>
      </c>
      <c r="U41" s="6" t="s">
        <v>506</v>
      </c>
      <c r="V41" s="6" t="s">
        <v>505</v>
      </c>
      <c r="W41" s="50" t="s">
        <v>19</v>
      </c>
      <c r="X41" s="50" t="s">
        <v>516</v>
      </c>
      <c r="Y41" s="59" t="s">
        <v>141</v>
      </c>
      <c r="Z41" s="35"/>
      <c r="AA41" s="35"/>
    </row>
    <row r="42" spans="1:27" s="52" customFormat="1" ht="108" customHeight="1">
      <c r="A42" s="1">
        <v>27</v>
      </c>
      <c r="B42" s="2" t="s">
        <v>7</v>
      </c>
      <c r="C42" s="50" t="s">
        <v>8</v>
      </c>
      <c r="D42" s="1" t="s">
        <v>142</v>
      </c>
      <c r="E42" s="50" t="s">
        <v>143</v>
      </c>
      <c r="F42" s="50" t="s">
        <v>144</v>
      </c>
      <c r="G42" s="3" t="s">
        <v>145</v>
      </c>
      <c r="H42" s="3" t="s">
        <v>146</v>
      </c>
      <c r="I42" s="84" t="s">
        <v>14</v>
      </c>
      <c r="J42" s="3" t="s">
        <v>26</v>
      </c>
      <c r="K42" s="63">
        <v>1</v>
      </c>
      <c r="L42" s="67">
        <v>56696.428571428565</v>
      </c>
      <c r="M42" s="7">
        <v>56696.428571428565</v>
      </c>
      <c r="N42" s="7"/>
      <c r="O42" s="7"/>
      <c r="P42" s="7"/>
      <c r="Q42" s="50" t="s">
        <v>101</v>
      </c>
      <c r="R42" s="50" t="s">
        <v>515</v>
      </c>
      <c r="S42" s="50" t="s">
        <v>102</v>
      </c>
      <c r="T42" s="6" t="s">
        <v>18</v>
      </c>
      <c r="U42" s="6" t="s">
        <v>506</v>
      </c>
      <c r="V42" s="6" t="s">
        <v>505</v>
      </c>
      <c r="W42" s="50">
        <v>0</v>
      </c>
      <c r="X42" s="50" t="s">
        <v>516</v>
      </c>
      <c r="Y42" s="50" t="s">
        <v>147</v>
      </c>
      <c r="Z42" s="35"/>
      <c r="AA42" s="35"/>
    </row>
    <row r="43" spans="1:27" s="52" customFormat="1" ht="109.5" customHeight="1">
      <c r="A43" s="1">
        <v>28</v>
      </c>
      <c r="B43" s="2" t="s">
        <v>7</v>
      </c>
      <c r="C43" s="50" t="s">
        <v>8</v>
      </c>
      <c r="D43" s="1" t="s">
        <v>142</v>
      </c>
      <c r="E43" s="50" t="s">
        <v>143</v>
      </c>
      <c r="F43" s="50" t="s">
        <v>144</v>
      </c>
      <c r="G43" s="3" t="s">
        <v>148</v>
      </c>
      <c r="H43" s="3" t="s">
        <v>149</v>
      </c>
      <c r="I43" s="84" t="s">
        <v>14</v>
      </c>
      <c r="J43" s="3" t="s">
        <v>26</v>
      </c>
      <c r="K43" s="63">
        <v>3</v>
      </c>
      <c r="L43" s="67">
        <f>M43/K43</f>
        <v>33749.999999999993</v>
      </c>
      <c r="M43" s="7">
        <v>101249.99999999999</v>
      </c>
      <c r="N43" s="7"/>
      <c r="O43" s="7"/>
      <c r="P43" s="7"/>
      <c r="Q43" s="50" t="s">
        <v>101</v>
      </c>
      <c r="R43" s="50" t="s">
        <v>515</v>
      </c>
      <c r="S43" s="50" t="s">
        <v>102</v>
      </c>
      <c r="T43" s="6" t="s">
        <v>18</v>
      </c>
      <c r="U43" s="6" t="s">
        <v>506</v>
      </c>
      <c r="V43" s="6" t="s">
        <v>505</v>
      </c>
      <c r="W43" s="50">
        <v>0</v>
      </c>
      <c r="X43" s="50" t="s">
        <v>516</v>
      </c>
      <c r="Y43" s="50" t="s">
        <v>147</v>
      </c>
      <c r="Z43" s="35"/>
      <c r="AA43" s="35"/>
    </row>
    <row r="44" spans="1:27" s="52" customFormat="1" ht="109.5" customHeight="1">
      <c r="A44" s="1">
        <v>29</v>
      </c>
      <c r="B44" s="2" t="s">
        <v>7</v>
      </c>
      <c r="C44" s="50" t="s">
        <v>8</v>
      </c>
      <c r="D44" s="1" t="s">
        <v>142</v>
      </c>
      <c r="E44" s="50" t="s">
        <v>143</v>
      </c>
      <c r="F44" s="50" t="s">
        <v>144</v>
      </c>
      <c r="G44" s="3" t="s">
        <v>150</v>
      </c>
      <c r="H44" s="3" t="s">
        <v>151</v>
      </c>
      <c r="I44" s="84" t="s">
        <v>14</v>
      </c>
      <c r="J44" s="3" t="s">
        <v>26</v>
      </c>
      <c r="K44" s="63">
        <v>2</v>
      </c>
      <c r="L44" s="67">
        <f t="shared" ref="L44:L48" si="1">M44/K44</f>
        <v>41517.857142857138</v>
      </c>
      <c r="M44" s="7">
        <v>83035.714285714275</v>
      </c>
      <c r="N44" s="7"/>
      <c r="O44" s="7"/>
      <c r="P44" s="7"/>
      <c r="Q44" s="50" t="s">
        <v>101</v>
      </c>
      <c r="R44" s="50" t="s">
        <v>515</v>
      </c>
      <c r="S44" s="50" t="s">
        <v>102</v>
      </c>
      <c r="T44" s="6" t="s">
        <v>18</v>
      </c>
      <c r="U44" s="6" t="s">
        <v>506</v>
      </c>
      <c r="V44" s="6" t="s">
        <v>505</v>
      </c>
      <c r="W44" s="50">
        <v>0</v>
      </c>
      <c r="X44" s="50" t="s">
        <v>516</v>
      </c>
      <c r="Y44" s="50" t="s">
        <v>147</v>
      </c>
      <c r="Z44" s="35"/>
      <c r="AA44" s="35"/>
    </row>
    <row r="45" spans="1:27" s="52" customFormat="1" ht="107.25" customHeight="1">
      <c r="A45" s="1">
        <v>30</v>
      </c>
      <c r="B45" s="2" t="s">
        <v>7</v>
      </c>
      <c r="C45" s="50" t="s">
        <v>8</v>
      </c>
      <c r="D45" s="1" t="s">
        <v>142</v>
      </c>
      <c r="E45" s="50" t="s">
        <v>143</v>
      </c>
      <c r="F45" s="50" t="s">
        <v>144</v>
      </c>
      <c r="G45" s="3" t="s">
        <v>152</v>
      </c>
      <c r="H45" s="3" t="s">
        <v>153</v>
      </c>
      <c r="I45" s="84" t="s">
        <v>14</v>
      </c>
      <c r="J45" s="3" t="s">
        <v>26</v>
      </c>
      <c r="K45" s="63">
        <v>3</v>
      </c>
      <c r="L45" s="67">
        <f t="shared" si="1"/>
        <v>28482.142857142855</v>
      </c>
      <c r="M45" s="7">
        <v>85446.428571428565</v>
      </c>
      <c r="N45" s="7"/>
      <c r="O45" s="7"/>
      <c r="P45" s="7"/>
      <c r="Q45" s="50" t="s">
        <v>101</v>
      </c>
      <c r="R45" s="50" t="s">
        <v>515</v>
      </c>
      <c r="S45" s="50" t="s">
        <v>102</v>
      </c>
      <c r="T45" s="6" t="s">
        <v>18</v>
      </c>
      <c r="U45" s="6" t="s">
        <v>506</v>
      </c>
      <c r="V45" s="6" t="s">
        <v>505</v>
      </c>
      <c r="W45" s="50">
        <v>0</v>
      </c>
      <c r="X45" s="50" t="s">
        <v>516</v>
      </c>
      <c r="Y45" s="50" t="s">
        <v>147</v>
      </c>
      <c r="Z45" s="35"/>
      <c r="AA45" s="35"/>
    </row>
    <row r="46" spans="1:27" s="52" customFormat="1" ht="105.75" customHeight="1">
      <c r="A46" s="1">
        <v>31</v>
      </c>
      <c r="B46" s="2" t="s">
        <v>7</v>
      </c>
      <c r="C46" s="50" t="s">
        <v>8</v>
      </c>
      <c r="D46" s="1" t="s">
        <v>142</v>
      </c>
      <c r="E46" s="50" t="s">
        <v>143</v>
      </c>
      <c r="F46" s="50" t="s">
        <v>144</v>
      </c>
      <c r="G46" s="3" t="s">
        <v>154</v>
      </c>
      <c r="H46" s="3" t="s">
        <v>155</v>
      </c>
      <c r="I46" s="84" t="s">
        <v>14</v>
      </c>
      <c r="J46" s="3" t="s">
        <v>26</v>
      </c>
      <c r="K46" s="63">
        <v>1</v>
      </c>
      <c r="L46" s="67">
        <f t="shared" si="1"/>
        <v>117410.71428571428</v>
      </c>
      <c r="M46" s="7">
        <v>117410.71428571428</v>
      </c>
      <c r="N46" s="7"/>
      <c r="O46" s="7"/>
      <c r="P46" s="7"/>
      <c r="Q46" s="50" t="s">
        <v>101</v>
      </c>
      <c r="R46" s="50" t="s">
        <v>515</v>
      </c>
      <c r="S46" s="50" t="s">
        <v>102</v>
      </c>
      <c r="T46" s="6" t="s">
        <v>18</v>
      </c>
      <c r="U46" s="6" t="s">
        <v>506</v>
      </c>
      <c r="V46" s="6" t="s">
        <v>505</v>
      </c>
      <c r="W46" s="50">
        <v>0</v>
      </c>
      <c r="X46" s="50" t="s">
        <v>516</v>
      </c>
      <c r="Y46" s="50" t="s">
        <v>147</v>
      </c>
      <c r="Z46" s="35"/>
      <c r="AA46" s="35"/>
    </row>
    <row r="47" spans="1:27" s="52" customFormat="1" ht="114.75" customHeight="1">
      <c r="A47" s="1">
        <v>32</v>
      </c>
      <c r="B47" s="2" t="s">
        <v>7</v>
      </c>
      <c r="C47" s="50" t="s">
        <v>8</v>
      </c>
      <c r="D47" s="1" t="s">
        <v>142</v>
      </c>
      <c r="E47" s="50" t="s">
        <v>143</v>
      </c>
      <c r="F47" s="50" t="s">
        <v>144</v>
      </c>
      <c r="G47" s="3" t="s">
        <v>156</v>
      </c>
      <c r="H47" s="3" t="s">
        <v>157</v>
      </c>
      <c r="I47" s="84" t="s">
        <v>14</v>
      </c>
      <c r="J47" s="3" t="s">
        <v>26</v>
      </c>
      <c r="K47" s="63">
        <v>1</v>
      </c>
      <c r="L47" s="67">
        <f t="shared" si="1"/>
        <v>244642.85714285713</v>
      </c>
      <c r="M47" s="7">
        <v>244642.85714285713</v>
      </c>
      <c r="N47" s="7"/>
      <c r="O47" s="7"/>
      <c r="P47" s="7"/>
      <c r="Q47" s="50" t="s">
        <v>101</v>
      </c>
      <c r="R47" s="50" t="s">
        <v>515</v>
      </c>
      <c r="S47" s="50" t="s">
        <v>102</v>
      </c>
      <c r="T47" s="6" t="s">
        <v>18</v>
      </c>
      <c r="U47" s="6" t="s">
        <v>506</v>
      </c>
      <c r="V47" s="6" t="s">
        <v>505</v>
      </c>
      <c r="W47" s="50">
        <v>0</v>
      </c>
      <c r="X47" s="50" t="s">
        <v>516</v>
      </c>
      <c r="Y47" s="50" t="s">
        <v>147</v>
      </c>
      <c r="Z47" s="35"/>
      <c r="AA47" s="35"/>
    </row>
    <row r="48" spans="1:27" s="52" customFormat="1" ht="105.75" customHeight="1">
      <c r="A48" s="1">
        <v>33</v>
      </c>
      <c r="B48" s="2" t="s">
        <v>7</v>
      </c>
      <c r="C48" s="50" t="s">
        <v>8</v>
      </c>
      <c r="D48" s="1" t="s">
        <v>142</v>
      </c>
      <c r="E48" s="50" t="s">
        <v>143</v>
      </c>
      <c r="F48" s="50" t="s">
        <v>144</v>
      </c>
      <c r="G48" s="3" t="s">
        <v>158</v>
      </c>
      <c r="H48" s="3" t="s">
        <v>159</v>
      </c>
      <c r="I48" s="84" t="s">
        <v>14</v>
      </c>
      <c r="J48" s="3" t="s">
        <v>26</v>
      </c>
      <c r="K48" s="63">
        <v>1</v>
      </c>
      <c r="L48" s="67">
        <f t="shared" si="1"/>
        <v>54196.428571428565</v>
      </c>
      <c r="M48" s="7">
        <v>54196.428571428565</v>
      </c>
      <c r="N48" s="7"/>
      <c r="O48" s="7"/>
      <c r="P48" s="7"/>
      <c r="Q48" s="50" t="s">
        <v>101</v>
      </c>
      <c r="R48" s="50" t="s">
        <v>515</v>
      </c>
      <c r="S48" s="50" t="s">
        <v>102</v>
      </c>
      <c r="T48" s="6" t="s">
        <v>18</v>
      </c>
      <c r="U48" s="6" t="s">
        <v>506</v>
      </c>
      <c r="V48" s="6" t="s">
        <v>505</v>
      </c>
      <c r="W48" s="50">
        <v>0</v>
      </c>
      <c r="X48" s="50" t="s">
        <v>516</v>
      </c>
      <c r="Y48" s="50" t="s">
        <v>147</v>
      </c>
      <c r="Z48" s="35"/>
      <c r="AA48" s="35"/>
    </row>
    <row r="49" spans="1:27" s="64" customFormat="1" ht="114.75" customHeight="1">
      <c r="A49" s="1">
        <v>34</v>
      </c>
      <c r="B49" s="58" t="s">
        <v>7</v>
      </c>
      <c r="C49" s="3" t="s">
        <v>8</v>
      </c>
      <c r="D49" s="1" t="s">
        <v>160</v>
      </c>
      <c r="E49" s="3" t="s">
        <v>161</v>
      </c>
      <c r="F49" s="3" t="s">
        <v>162</v>
      </c>
      <c r="G49" s="3" t="s">
        <v>163</v>
      </c>
      <c r="H49" s="3" t="s">
        <v>164</v>
      </c>
      <c r="I49" s="84" t="s">
        <v>14</v>
      </c>
      <c r="J49" s="3" t="s">
        <v>26</v>
      </c>
      <c r="K49" s="63">
        <v>1</v>
      </c>
      <c r="L49" s="67">
        <f t="shared" ref="L49:L67" si="2">M49/K49</f>
        <v>151785.71428571426</v>
      </c>
      <c r="M49" s="7">
        <v>151785.71428571426</v>
      </c>
      <c r="N49" s="7"/>
      <c r="O49" s="7"/>
      <c r="P49" s="7"/>
      <c r="Q49" s="50" t="s">
        <v>101</v>
      </c>
      <c r="R49" s="50" t="s">
        <v>515</v>
      </c>
      <c r="S49" s="50" t="s">
        <v>102</v>
      </c>
      <c r="T49" s="6" t="s">
        <v>18</v>
      </c>
      <c r="U49" s="6" t="s">
        <v>506</v>
      </c>
      <c r="V49" s="6" t="s">
        <v>505</v>
      </c>
      <c r="W49" s="50">
        <v>0</v>
      </c>
      <c r="X49" s="50" t="s">
        <v>516</v>
      </c>
      <c r="Y49" s="50" t="s">
        <v>147</v>
      </c>
      <c r="Z49" s="35"/>
      <c r="AA49" s="35"/>
    </row>
    <row r="50" spans="1:27" s="64" customFormat="1" ht="103.5" customHeight="1">
      <c r="A50" s="1">
        <v>35</v>
      </c>
      <c r="B50" s="58" t="s">
        <v>7</v>
      </c>
      <c r="C50" s="3" t="s">
        <v>8</v>
      </c>
      <c r="D50" s="1" t="s">
        <v>165</v>
      </c>
      <c r="E50" s="3" t="s">
        <v>166</v>
      </c>
      <c r="F50" s="3" t="s">
        <v>167</v>
      </c>
      <c r="G50" s="3" t="s">
        <v>168</v>
      </c>
      <c r="H50" s="3" t="s">
        <v>169</v>
      </c>
      <c r="I50" s="84" t="s">
        <v>14</v>
      </c>
      <c r="J50" s="3" t="s">
        <v>26</v>
      </c>
      <c r="K50" s="63">
        <v>1</v>
      </c>
      <c r="L50" s="67">
        <f t="shared" si="2"/>
        <v>29999.999999999996</v>
      </c>
      <c r="M50" s="7">
        <v>29999.999999999996</v>
      </c>
      <c r="N50" s="7"/>
      <c r="O50" s="7"/>
      <c r="P50" s="7"/>
      <c r="Q50" s="50" t="s">
        <v>101</v>
      </c>
      <c r="R50" s="50" t="s">
        <v>515</v>
      </c>
      <c r="S50" s="50" t="s">
        <v>102</v>
      </c>
      <c r="T50" s="6" t="s">
        <v>18</v>
      </c>
      <c r="U50" s="6" t="s">
        <v>506</v>
      </c>
      <c r="V50" s="6" t="s">
        <v>505</v>
      </c>
      <c r="W50" s="50">
        <v>0</v>
      </c>
      <c r="X50" s="50" t="s">
        <v>516</v>
      </c>
      <c r="Y50" s="50" t="s">
        <v>147</v>
      </c>
      <c r="Z50" s="35"/>
      <c r="AA50" s="35"/>
    </row>
    <row r="51" spans="1:27" s="52" customFormat="1" ht="114.75" customHeight="1">
      <c r="A51" s="1">
        <v>36</v>
      </c>
      <c r="B51" s="58" t="s">
        <v>7</v>
      </c>
      <c r="C51" s="3" t="s">
        <v>8</v>
      </c>
      <c r="D51" s="1" t="s">
        <v>165</v>
      </c>
      <c r="E51" s="3" t="s">
        <v>166</v>
      </c>
      <c r="F51" s="3" t="s">
        <v>167</v>
      </c>
      <c r="G51" s="3" t="s">
        <v>170</v>
      </c>
      <c r="H51" s="3" t="s">
        <v>171</v>
      </c>
      <c r="I51" s="84" t="s">
        <v>14</v>
      </c>
      <c r="J51" s="3" t="s">
        <v>26</v>
      </c>
      <c r="K51" s="63">
        <v>3</v>
      </c>
      <c r="L51" s="67">
        <f t="shared" si="2"/>
        <v>9821.4285714285706</v>
      </c>
      <c r="M51" s="7">
        <v>29464.28571428571</v>
      </c>
      <c r="N51" s="7"/>
      <c r="O51" s="7"/>
      <c r="P51" s="7"/>
      <c r="Q51" s="50" t="s">
        <v>101</v>
      </c>
      <c r="R51" s="50" t="s">
        <v>515</v>
      </c>
      <c r="S51" s="50" t="s">
        <v>102</v>
      </c>
      <c r="T51" s="6" t="s">
        <v>18</v>
      </c>
      <c r="U51" s="6" t="s">
        <v>506</v>
      </c>
      <c r="V51" s="6" t="s">
        <v>505</v>
      </c>
      <c r="W51" s="50">
        <v>0</v>
      </c>
      <c r="X51" s="50" t="s">
        <v>516</v>
      </c>
      <c r="Y51" s="50" t="s">
        <v>147</v>
      </c>
      <c r="Z51" s="35"/>
      <c r="AA51" s="35"/>
    </row>
    <row r="52" spans="1:27" s="52" customFormat="1" ht="113.25" customHeight="1">
      <c r="A52" s="1">
        <v>37</v>
      </c>
      <c r="B52" s="58" t="s">
        <v>7</v>
      </c>
      <c r="C52" s="3" t="s">
        <v>8</v>
      </c>
      <c r="D52" s="1" t="s">
        <v>172</v>
      </c>
      <c r="E52" s="3" t="s">
        <v>173</v>
      </c>
      <c r="F52" s="3" t="s">
        <v>174</v>
      </c>
      <c r="G52" s="3" t="s">
        <v>175</v>
      </c>
      <c r="H52" s="3" t="s">
        <v>176</v>
      </c>
      <c r="I52" s="84" t="s">
        <v>14</v>
      </c>
      <c r="J52" s="3" t="s">
        <v>26</v>
      </c>
      <c r="K52" s="63">
        <v>1</v>
      </c>
      <c r="L52" s="67">
        <f t="shared" si="2"/>
        <v>77678.57142857142</v>
      </c>
      <c r="M52" s="7">
        <v>77678.57142857142</v>
      </c>
      <c r="N52" s="7"/>
      <c r="O52" s="7"/>
      <c r="P52" s="7"/>
      <c r="Q52" s="50" t="s">
        <v>101</v>
      </c>
      <c r="R52" s="50" t="s">
        <v>515</v>
      </c>
      <c r="S52" s="50" t="s">
        <v>102</v>
      </c>
      <c r="T52" s="6" t="s">
        <v>18</v>
      </c>
      <c r="U52" s="6" t="s">
        <v>506</v>
      </c>
      <c r="V52" s="6" t="s">
        <v>505</v>
      </c>
      <c r="W52" s="50">
        <v>0</v>
      </c>
      <c r="X52" s="50" t="s">
        <v>516</v>
      </c>
      <c r="Y52" s="50" t="s">
        <v>147</v>
      </c>
      <c r="Z52" s="35"/>
      <c r="AA52" s="35"/>
    </row>
    <row r="53" spans="1:27" s="52" customFormat="1" ht="107.25" customHeight="1">
      <c r="A53" s="1">
        <v>38</v>
      </c>
      <c r="B53" s="58" t="s">
        <v>7</v>
      </c>
      <c r="C53" s="3" t="s">
        <v>8</v>
      </c>
      <c r="D53" s="1" t="s">
        <v>172</v>
      </c>
      <c r="E53" s="3" t="s">
        <v>173</v>
      </c>
      <c r="F53" s="3" t="s">
        <v>174</v>
      </c>
      <c r="G53" s="3" t="s">
        <v>177</v>
      </c>
      <c r="H53" s="3" t="s">
        <v>178</v>
      </c>
      <c r="I53" s="84" t="s">
        <v>14</v>
      </c>
      <c r="J53" s="3" t="s">
        <v>26</v>
      </c>
      <c r="K53" s="63">
        <v>1</v>
      </c>
      <c r="L53" s="67">
        <f t="shared" si="2"/>
        <v>88839.28571428571</v>
      </c>
      <c r="M53" s="7">
        <v>88839.28571428571</v>
      </c>
      <c r="N53" s="7"/>
      <c r="O53" s="7"/>
      <c r="P53" s="7"/>
      <c r="Q53" s="50" t="s">
        <v>101</v>
      </c>
      <c r="R53" s="50" t="s">
        <v>515</v>
      </c>
      <c r="S53" s="50" t="s">
        <v>102</v>
      </c>
      <c r="T53" s="6" t="s">
        <v>18</v>
      </c>
      <c r="U53" s="6" t="s">
        <v>506</v>
      </c>
      <c r="V53" s="6" t="s">
        <v>505</v>
      </c>
      <c r="W53" s="50">
        <v>0</v>
      </c>
      <c r="X53" s="50" t="s">
        <v>516</v>
      </c>
      <c r="Y53" s="50" t="s">
        <v>147</v>
      </c>
      <c r="Z53" s="35"/>
      <c r="AA53" s="35"/>
    </row>
    <row r="54" spans="1:27" s="52" customFormat="1" ht="114.75" customHeight="1">
      <c r="A54" s="1">
        <v>39</v>
      </c>
      <c r="B54" s="58" t="s">
        <v>7</v>
      </c>
      <c r="C54" s="3" t="s">
        <v>8</v>
      </c>
      <c r="D54" s="1" t="s">
        <v>142</v>
      </c>
      <c r="E54" s="50" t="s">
        <v>143</v>
      </c>
      <c r="F54" s="50" t="s">
        <v>144</v>
      </c>
      <c r="G54" s="3" t="s">
        <v>179</v>
      </c>
      <c r="H54" s="3" t="s">
        <v>180</v>
      </c>
      <c r="I54" s="84" t="s">
        <v>14</v>
      </c>
      <c r="J54" s="3" t="s">
        <v>26</v>
      </c>
      <c r="K54" s="63">
        <v>2</v>
      </c>
      <c r="L54" s="67">
        <f t="shared" si="2"/>
        <v>81071.428571428565</v>
      </c>
      <c r="M54" s="7">
        <v>162142.85714285713</v>
      </c>
      <c r="N54" s="7"/>
      <c r="O54" s="7"/>
      <c r="P54" s="7"/>
      <c r="Q54" s="50" t="s">
        <v>101</v>
      </c>
      <c r="R54" s="50" t="s">
        <v>515</v>
      </c>
      <c r="S54" s="50" t="s">
        <v>102</v>
      </c>
      <c r="T54" s="6" t="s">
        <v>18</v>
      </c>
      <c r="U54" s="6" t="s">
        <v>506</v>
      </c>
      <c r="V54" s="6" t="s">
        <v>505</v>
      </c>
      <c r="W54" s="50">
        <v>0</v>
      </c>
      <c r="X54" s="50" t="s">
        <v>516</v>
      </c>
      <c r="Y54" s="50" t="s">
        <v>147</v>
      </c>
      <c r="Z54" s="35"/>
      <c r="AA54" s="35"/>
    </row>
    <row r="55" spans="1:27" s="52" customFormat="1" ht="105.75" customHeight="1">
      <c r="A55" s="1">
        <v>40</v>
      </c>
      <c r="B55" s="58" t="s">
        <v>7</v>
      </c>
      <c r="C55" s="3" t="s">
        <v>8</v>
      </c>
      <c r="D55" s="1" t="s">
        <v>142</v>
      </c>
      <c r="E55" s="50" t="s">
        <v>143</v>
      </c>
      <c r="F55" s="50" t="s">
        <v>144</v>
      </c>
      <c r="G55" s="3" t="s">
        <v>181</v>
      </c>
      <c r="H55" s="3" t="s">
        <v>182</v>
      </c>
      <c r="I55" s="84" t="s">
        <v>14</v>
      </c>
      <c r="J55" s="3" t="s">
        <v>26</v>
      </c>
      <c r="K55" s="63">
        <v>3</v>
      </c>
      <c r="L55" s="67">
        <f t="shared" si="2"/>
        <v>35714.28571428571</v>
      </c>
      <c r="M55" s="7">
        <v>107142.85714285713</v>
      </c>
      <c r="N55" s="7"/>
      <c r="O55" s="7"/>
      <c r="P55" s="7"/>
      <c r="Q55" s="50" t="s">
        <v>101</v>
      </c>
      <c r="R55" s="50" t="s">
        <v>515</v>
      </c>
      <c r="S55" s="50" t="s">
        <v>102</v>
      </c>
      <c r="T55" s="6" t="s">
        <v>18</v>
      </c>
      <c r="U55" s="6" t="s">
        <v>506</v>
      </c>
      <c r="V55" s="6" t="s">
        <v>505</v>
      </c>
      <c r="W55" s="50">
        <v>0</v>
      </c>
      <c r="X55" s="50" t="s">
        <v>516</v>
      </c>
      <c r="Y55" s="50" t="s">
        <v>147</v>
      </c>
      <c r="Z55" s="35"/>
      <c r="AA55" s="35"/>
    </row>
    <row r="56" spans="1:27" s="52" customFormat="1" ht="103.5" customHeight="1">
      <c r="A56" s="1">
        <v>41</v>
      </c>
      <c r="B56" s="58" t="s">
        <v>7</v>
      </c>
      <c r="C56" s="3" t="s">
        <v>8</v>
      </c>
      <c r="D56" s="1" t="s">
        <v>160</v>
      </c>
      <c r="E56" s="3" t="s">
        <v>161</v>
      </c>
      <c r="F56" s="3" t="s">
        <v>162</v>
      </c>
      <c r="G56" s="3" t="s">
        <v>183</v>
      </c>
      <c r="H56" s="3" t="s">
        <v>184</v>
      </c>
      <c r="I56" s="84" t="s">
        <v>14</v>
      </c>
      <c r="J56" s="3" t="s">
        <v>26</v>
      </c>
      <c r="K56" s="63">
        <v>1</v>
      </c>
      <c r="L56" s="67">
        <f t="shared" si="2"/>
        <v>110267.85714285713</v>
      </c>
      <c r="M56" s="7">
        <v>110267.85714285713</v>
      </c>
      <c r="N56" s="7"/>
      <c r="O56" s="7"/>
      <c r="P56" s="7"/>
      <c r="Q56" s="50" t="s">
        <v>101</v>
      </c>
      <c r="R56" s="50" t="s">
        <v>515</v>
      </c>
      <c r="S56" s="50" t="s">
        <v>102</v>
      </c>
      <c r="T56" s="6" t="s">
        <v>18</v>
      </c>
      <c r="U56" s="6" t="s">
        <v>506</v>
      </c>
      <c r="V56" s="6" t="s">
        <v>505</v>
      </c>
      <c r="W56" s="50">
        <v>0</v>
      </c>
      <c r="X56" s="50" t="s">
        <v>516</v>
      </c>
      <c r="Y56" s="50" t="s">
        <v>147</v>
      </c>
      <c r="Z56" s="35"/>
      <c r="AA56" s="35"/>
    </row>
    <row r="57" spans="1:27" s="52" customFormat="1" ht="109.5" customHeight="1">
      <c r="A57" s="1">
        <v>42</v>
      </c>
      <c r="B57" s="58" t="s">
        <v>7</v>
      </c>
      <c r="C57" s="3" t="s">
        <v>8</v>
      </c>
      <c r="D57" s="1" t="s">
        <v>160</v>
      </c>
      <c r="E57" s="3" t="s">
        <v>161</v>
      </c>
      <c r="F57" s="3" t="s">
        <v>162</v>
      </c>
      <c r="G57" s="3" t="s">
        <v>185</v>
      </c>
      <c r="H57" s="3" t="s">
        <v>186</v>
      </c>
      <c r="I57" s="84" t="s">
        <v>14</v>
      </c>
      <c r="J57" s="3" t="s">
        <v>26</v>
      </c>
      <c r="K57" s="63">
        <v>1</v>
      </c>
      <c r="L57" s="67">
        <f>M57/K57</f>
        <v>121428.57142857142</v>
      </c>
      <c r="M57" s="7">
        <v>121428.57142857142</v>
      </c>
      <c r="N57" s="7"/>
      <c r="O57" s="7"/>
      <c r="P57" s="7"/>
      <c r="Q57" s="50" t="s">
        <v>101</v>
      </c>
      <c r="R57" s="50" t="s">
        <v>515</v>
      </c>
      <c r="S57" s="50" t="s">
        <v>102</v>
      </c>
      <c r="T57" s="6" t="s">
        <v>18</v>
      </c>
      <c r="U57" s="6" t="s">
        <v>506</v>
      </c>
      <c r="V57" s="6" t="s">
        <v>505</v>
      </c>
      <c r="W57" s="50">
        <v>0</v>
      </c>
      <c r="X57" s="50" t="s">
        <v>516</v>
      </c>
      <c r="Y57" s="50" t="s">
        <v>147</v>
      </c>
      <c r="Z57" s="35"/>
      <c r="AA57" s="35"/>
    </row>
    <row r="58" spans="1:27" s="52" customFormat="1" ht="114.75" customHeight="1">
      <c r="A58" s="1">
        <v>43</v>
      </c>
      <c r="B58" s="58" t="s">
        <v>7</v>
      </c>
      <c r="C58" s="3" t="s">
        <v>8</v>
      </c>
      <c r="D58" s="1" t="s">
        <v>160</v>
      </c>
      <c r="E58" s="3" t="s">
        <v>161</v>
      </c>
      <c r="F58" s="3" t="s">
        <v>162</v>
      </c>
      <c r="G58" s="3" t="s">
        <v>187</v>
      </c>
      <c r="H58" s="3" t="s">
        <v>188</v>
      </c>
      <c r="I58" s="84" t="s">
        <v>14</v>
      </c>
      <c r="J58" s="3" t="s">
        <v>26</v>
      </c>
      <c r="K58" s="63">
        <v>1</v>
      </c>
      <c r="L58" s="67">
        <f>M58/K58</f>
        <v>77857.142857142855</v>
      </c>
      <c r="M58" s="7">
        <v>77857.142857142855</v>
      </c>
      <c r="N58" s="7"/>
      <c r="O58" s="7"/>
      <c r="P58" s="7"/>
      <c r="Q58" s="50" t="s">
        <v>101</v>
      </c>
      <c r="R58" s="50" t="s">
        <v>515</v>
      </c>
      <c r="S58" s="50" t="s">
        <v>102</v>
      </c>
      <c r="T58" s="6" t="s">
        <v>18</v>
      </c>
      <c r="U58" s="6" t="s">
        <v>506</v>
      </c>
      <c r="V58" s="6" t="s">
        <v>505</v>
      </c>
      <c r="W58" s="50">
        <v>0</v>
      </c>
      <c r="X58" s="50" t="s">
        <v>516</v>
      </c>
      <c r="Y58" s="50" t="s">
        <v>147</v>
      </c>
      <c r="Z58" s="35"/>
      <c r="AA58" s="35"/>
    </row>
    <row r="59" spans="1:27" s="52" customFormat="1" ht="105.75" customHeight="1">
      <c r="A59" s="1">
        <v>44</v>
      </c>
      <c r="B59" s="2" t="s">
        <v>7</v>
      </c>
      <c r="C59" s="50" t="s">
        <v>8</v>
      </c>
      <c r="D59" s="1" t="s">
        <v>189</v>
      </c>
      <c r="E59" s="3" t="s">
        <v>190</v>
      </c>
      <c r="F59" s="59" t="s">
        <v>191</v>
      </c>
      <c r="G59" s="3" t="s">
        <v>192</v>
      </c>
      <c r="H59" s="3" t="s">
        <v>193</v>
      </c>
      <c r="I59" s="84" t="s">
        <v>14</v>
      </c>
      <c r="J59" s="3" t="s">
        <v>26</v>
      </c>
      <c r="K59" s="63">
        <v>1</v>
      </c>
      <c r="L59" s="67">
        <f t="shared" si="2"/>
        <v>108035.71428571428</v>
      </c>
      <c r="M59" s="7">
        <v>108035.71428571428</v>
      </c>
      <c r="N59" s="7"/>
      <c r="O59" s="7"/>
      <c r="P59" s="7"/>
      <c r="Q59" s="50" t="s">
        <v>101</v>
      </c>
      <c r="R59" s="50" t="s">
        <v>515</v>
      </c>
      <c r="S59" s="50" t="s">
        <v>102</v>
      </c>
      <c r="T59" s="6" t="s">
        <v>18</v>
      </c>
      <c r="U59" s="6" t="s">
        <v>506</v>
      </c>
      <c r="V59" s="6" t="s">
        <v>505</v>
      </c>
      <c r="W59" s="50">
        <v>0</v>
      </c>
      <c r="X59" s="50" t="s">
        <v>516</v>
      </c>
      <c r="Y59" s="50" t="s">
        <v>147</v>
      </c>
      <c r="Z59" s="35"/>
      <c r="AA59" s="35"/>
    </row>
    <row r="60" spans="1:27" s="52" customFormat="1" ht="109.5" customHeight="1">
      <c r="A60" s="1">
        <v>45</v>
      </c>
      <c r="B60" s="58" t="s">
        <v>7</v>
      </c>
      <c r="C60" s="3" t="s">
        <v>8</v>
      </c>
      <c r="D60" s="1" t="s">
        <v>189</v>
      </c>
      <c r="E60" s="1" t="s">
        <v>190</v>
      </c>
      <c r="F60" s="65" t="s">
        <v>191</v>
      </c>
      <c r="G60" s="3" t="s">
        <v>194</v>
      </c>
      <c r="H60" s="3" t="s">
        <v>195</v>
      </c>
      <c r="I60" s="84" t="s">
        <v>14</v>
      </c>
      <c r="J60" s="3" t="s">
        <v>26</v>
      </c>
      <c r="K60" s="63">
        <v>1</v>
      </c>
      <c r="L60" s="67">
        <f t="shared" si="2"/>
        <v>108035.71428571428</v>
      </c>
      <c r="M60" s="7">
        <v>108035.71428571428</v>
      </c>
      <c r="N60" s="7"/>
      <c r="O60" s="7"/>
      <c r="P60" s="7"/>
      <c r="Q60" s="50" t="s">
        <v>101</v>
      </c>
      <c r="R60" s="50" t="s">
        <v>515</v>
      </c>
      <c r="S60" s="50" t="s">
        <v>102</v>
      </c>
      <c r="T60" s="6" t="s">
        <v>18</v>
      </c>
      <c r="U60" s="6" t="s">
        <v>506</v>
      </c>
      <c r="V60" s="6" t="s">
        <v>505</v>
      </c>
      <c r="W60" s="50">
        <v>0</v>
      </c>
      <c r="X60" s="50" t="s">
        <v>516</v>
      </c>
      <c r="Y60" s="50" t="s">
        <v>147</v>
      </c>
      <c r="Z60" s="35"/>
      <c r="AA60" s="35"/>
    </row>
    <row r="61" spans="1:27" s="52" customFormat="1" ht="109.5" customHeight="1">
      <c r="A61" s="1">
        <v>46</v>
      </c>
      <c r="B61" s="58" t="s">
        <v>7</v>
      </c>
      <c r="C61" s="3" t="s">
        <v>8</v>
      </c>
      <c r="D61" s="1" t="s">
        <v>189</v>
      </c>
      <c r="E61" s="1" t="s">
        <v>190</v>
      </c>
      <c r="F61" s="65" t="s">
        <v>191</v>
      </c>
      <c r="G61" s="3" t="s">
        <v>196</v>
      </c>
      <c r="H61" s="3" t="s">
        <v>197</v>
      </c>
      <c r="I61" s="84" t="s">
        <v>14</v>
      </c>
      <c r="J61" s="3" t="s">
        <v>26</v>
      </c>
      <c r="K61" s="63">
        <v>1</v>
      </c>
      <c r="L61" s="67">
        <f t="shared" si="2"/>
        <v>108035.71428571428</v>
      </c>
      <c r="M61" s="7">
        <v>108035.71428571428</v>
      </c>
      <c r="N61" s="7"/>
      <c r="O61" s="7"/>
      <c r="P61" s="7"/>
      <c r="Q61" s="50" t="s">
        <v>101</v>
      </c>
      <c r="R61" s="50" t="s">
        <v>515</v>
      </c>
      <c r="S61" s="50" t="s">
        <v>102</v>
      </c>
      <c r="T61" s="6" t="s">
        <v>18</v>
      </c>
      <c r="U61" s="6" t="s">
        <v>506</v>
      </c>
      <c r="V61" s="6" t="s">
        <v>505</v>
      </c>
      <c r="W61" s="50">
        <v>0</v>
      </c>
      <c r="X61" s="50" t="s">
        <v>516</v>
      </c>
      <c r="Y61" s="50" t="s">
        <v>147</v>
      </c>
      <c r="Z61" s="35"/>
      <c r="AA61" s="35"/>
    </row>
    <row r="62" spans="1:27" s="53" customFormat="1" ht="105.75" customHeight="1">
      <c r="A62" s="1">
        <v>47</v>
      </c>
      <c r="B62" s="58" t="s">
        <v>7</v>
      </c>
      <c r="C62" s="3" t="s">
        <v>8</v>
      </c>
      <c r="D62" s="1" t="s">
        <v>189</v>
      </c>
      <c r="E62" s="1" t="s">
        <v>190</v>
      </c>
      <c r="F62" s="65" t="s">
        <v>191</v>
      </c>
      <c r="G62" s="3" t="s">
        <v>198</v>
      </c>
      <c r="H62" s="3" t="s">
        <v>199</v>
      </c>
      <c r="I62" s="84" t="s">
        <v>14</v>
      </c>
      <c r="J62" s="3" t="s">
        <v>26</v>
      </c>
      <c r="K62" s="63">
        <v>1</v>
      </c>
      <c r="L62" s="67">
        <f t="shared" si="2"/>
        <v>108035.71428571428</v>
      </c>
      <c r="M62" s="7">
        <v>108035.71428571428</v>
      </c>
      <c r="N62" s="7"/>
      <c r="O62" s="7"/>
      <c r="P62" s="7"/>
      <c r="Q62" s="50" t="s">
        <v>101</v>
      </c>
      <c r="R62" s="50" t="s">
        <v>515</v>
      </c>
      <c r="S62" s="50" t="s">
        <v>102</v>
      </c>
      <c r="T62" s="6" t="s">
        <v>18</v>
      </c>
      <c r="U62" s="6" t="s">
        <v>506</v>
      </c>
      <c r="V62" s="6" t="s">
        <v>505</v>
      </c>
      <c r="W62" s="50">
        <v>0</v>
      </c>
      <c r="X62" s="50" t="s">
        <v>516</v>
      </c>
      <c r="Y62" s="50" t="s">
        <v>147</v>
      </c>
      <c r="Z62" s="35"/>
      <c r="AA62" s="35"/>
    </row>
    <row r="63" spans="1:27" s="53" customFormat="1" ht="107.25" customHeight="1">
      <c r="A63" s="1">
        <v>48</v>
      </c>
      <c r="B63" s="58" t="s">
        <v>7</v>
      </c>
      <c r="C63" s="3" t="s">
        <v>8</v>
      </c>
      <c r="D63" s="1" t="s">
        <v>200</v>
      </c>
      <c r="E63" s="3" t="s">
        <v>201</v>
      </c>
      <c r="F63" s="59" t="s">
        <v>174</v>
      </c>
      <c r="G63" s="3" t="s">
        <v>202</v>
      </c>
      <c r="H63" s="3" t="s">
        <v>203</v>
      </c>
      <c r="I63" s="84" t="s">
        <v>14</v>
      </c>
      <c r="J63" s="3" t="s">
        <v>26</v>
      </c>
      <c r="K63" s="63">
        <v>1</v>
      </c>
      <c r="L63" s="67">
        <f t="shared" si="2"/>
        <v>225535.71428571426</v>
      </c>
      <c r="M63" s="7">
        <v>225535.71428571426</v>
      </c>
      <c r="N63" s="7"/>
      <c r="O63" s="7"/>
      <c r="P63" s="7"/>
      <c r="Q63" s="50" t="s">
        <v>101</v>
      </c>
      <c r="R63" s="50" t="s">
        <v>515</v>
      </c>
      <c r="S63" s="50" t="s">
        <v>102</v>
      </c>
      <c r="T63" s="6" t="s">
        <v>18</v>
      </c>
      <c r="U63" s="6" t="s">
        <v>506</v>
      </c>
      <c r="V63" s="6" t="s">
        <v>505</v>
      </c>
      <c r="W63" s="50">
        <v>0</v>
      </c>
      <c r="X63" s="50" t="s">
        <v>516</v>
      </c>
      <c r="Y63" s="50" t="s">
        <v>147</v>
      </c>
      <c r="Z63" s="35"/>
      <c r="AA63" s="35"/>
    </row>
    <row r="64" spans="1:27" s="53" customFormat="1" ht="111" customHeight="1">
      <c r="A64" s="1">
        <v>49</v>
      </c>
      <c r="B64" s="58" t="s">
        <v>7</v>
      </c>
      <c r="C64" s="3" t="s">
        <v>8</v>
      </c>
      <c r="D64" s="1" t="s">
        <v>189</v>
      </c>
      <c r="E64" s="1" t="s">
        <v>190</v>
      </c>
      <c r="F64" s="65" t="s">
        <v>191</v>
      </c>
      <c r="G64" s="3" t="s">
        <v>204</v>
      </c>
      <c r="H64" s="3" t="s">
        <v>205</v>
      </c>
      <c r="I64" s="84" t="s">
        <v>14</v>
      </c>
      <c r="J64" s="3" t="s">
        <v>26</v>
      </c>
      <c r="K64" s="63">
        <v>1</v>
      </c>
      <c r="L64" s="67">
        <f t="shared" si="2"/>
        <v>71250</v>
      </c>
      <c r="M64" s="7">
        <v>71250</v>
      </c>
      <c r="N64" s="7"/>
      <c r="O64" s="7"/>
      <c r="P64" s="7"/>
      <c r="Q64" s="50" t="s">
        <v>101</v>
      </c>
      <c r="R64" s="50" t="s">
        <v>515</v>
      </c>
      <c r="S64" s="50" t="s">
        <v>102</v>
      </c>
      <c r="T64" s="6" t="s">
        <v>18</v>
      </c>
      <c r="U64" s="6" t="s">
        <v>506</v>
      </c>
      <c r="V64" s="6" t="s">
        <v>505</v>
      </c>
      <c r="W64" s="50">
        <v>0</v>
      </c>
      <c r="X64" s="50" t="s">
        <v>516</v>
      </c>
      <c r="Y64" s="50" t="s">
        <v>147</v>
      </c>
      <c r="Z64" s="35"/>
      <c r="AA64" s="35"/>
    </row>
    <row r="65" spans="1:27" s="53" customFormat="1" ht="118.5" customHeight="1">
      <c r="A65" s="1">
        <v>50</v>
      </c>
      <c r="B65" s="58" t="s">
        <v>7</v>
      </c>
      <c r="C65" s="3" t="s">
        <v>8</v>
      </c>
      <c r="D65" s="1" t="s">
        <v>200</v>
      </c>
      <c r="E65" s="3" t="s">
        <v>201</v>
      </c>
      <c r="F65" s="59" t="s">
        <v>174</v>
      </c>
      <c r="G65" s="3" t="s">
        <v>206</v>
      </c>
      <c r="H65" s="3" t="s">
        <v>207</v>
      </c>
      <c r="I65" s="84" t="s">
        <v>14</v>
      </c>
      <c r="J65" s="3" t="s">
        <v>26</v>
      </c>
      <c r="K65" s="63">
        <v>1</v>
      </c>
      <c r="L65" s="67">
        <f t="shared" si="2"/>
        <v>67053.57142857142</v>
      </c>
      <c r="M65" s="7">
        <v>67053.57142857142</v>
      </c>
      <c r="N65" s="7"/>
      <c r="O65" s="7"/>
      <c r="P65" s="7"/>
      <c r="Q65" s="50" t="s">
        <v>101</v>
      </c>
      <c r="R65" s="50" t="s">
        <v>515</v>
      </c>
      <c r="S65" s="50" t="s">
        <v>102</v>
      </c>
      <c r="T65" s="6" t="s">
        <v>18</v>
      </c>
      <c r="U65" s="6" t="s">
        <v>506</v>
      </c>
      <c r="V65" s="6" t="s">
        <v>505</v>
      </c>
      <c r="W65" s="50">
        <v>0</v>
      </c>
      <c r="X65" s="50" t="s">
        <v>516</v>
      </c>
      <c r="Y65" s="50" t="s">
        <v>147</v>
      </c>
      <c r="Z65" s="35"/>
      <c r="AA65" s="35"/>
    </row>
    <row r="66" spans="1:27" s="64" customFormat="1" ht="109.5" customHeight="1">
      <c r="A66" s="1">
        <v>51</v>
      </c>
      <c r="B66" s="58" t="s">
        <v>7</v>
      </c>
      <c r="C66" s="3" t="s">
        <v>8</v>
      </c>
      <c r="D66" s="1" t="s">
        <v>189</v>
      </c>
      <c r="E66" s="1" t="s">
        <v>190</v>
      </c>
      <c r="F66" s="65" t="s">
        <v>191</v>
      </c>
      <c r="G66" s="3" t="s">
        <v>208</v>
      </c>
      <c r="H66" s="3" t="s">
        <v>209</v>
      </c>
      <c r="I66" s="84" t="s">
        <v>14</v>
      </c>
      <c r="J66" s="3" t="s">
        <v>26</v>
      </c>
      <c r="K66" s="63">
        <v>1</v>
      </c>
      <c r="L66" s="67">
        <f t="shared" si="2"/>
        <v>77053.57142857142</v>
      </c>
      <c r="M66" s="7">
        <v>77053.57142857142</v>
      </c>
      <c r="N66" s="7"/>
      <c r="O66" s="7"/>
      <c r="P66" s="7"/>
      <c r="Q66" s="50" t="s">
        <v>101</v>
      </c>
      <c r="R66" s="50" t="s">
        <v>515</v>
      </c>
      <c r="S66" s="50" t="s">
        <v>102</v>
      </c>
      <c r="T66" s="6" t="s">
        <v>18</v>
      </c>
      <c r="U66" s="6" t="s">
        <v>506</v>
      </c>
      <c r="V66" s="6" t="s">
        <v>505</v>
      </c>
      <c r="W66" s="50">
        <v>0</v>
      </c>
      <c r="X66" s="50" t="s">
        <v>516</v>
      </c>
      <c r="Y66" s="50" t="s">
        <v>147</v>
      </c>
      <c r="Z66" s="35"/>
      <c r="AA66" s="35"/>
    </row>
    <row r="67" spans="1:27" s="53" customFormat="1" ht="114.75" customHeight="1">
      <c r="A67" s="1">
        <v>52</v>
      </c>
      <c r="B67" s="58" t="s">
        <v>7</v>
      </c>
      <c r="C67" s="3" t="s">
        <v>8</v>
      </c>
      <c r="D67" s="1" t="s">
        <v>200</v>
      </c>
      <c r="E67" s="3" t="s">
        <v>201</v>
      </c>
      <c r="F67" s="59" t="s">
        <v>174</v>
      </c>
      <c r="G67" s="3" t="s">
        <v>210</v>
      </c>
      <c r="H67" s="3" t="s">
        <v>211</v>
      </c>
      <c r="I67" s="84" t="s">
        <v>14</v>
      </c>
      <c r="J67" s="3" t="s">
        <v>26</v>
      </c>
      <c r="K67" s="63">
        <v>1</v>
      </c>
      <c r="L67" s="67">
        <f t="shared" si="2"/>
        <v>106249.99999999999</v>
      </c>
      <c r="M67" s="7">
        <v>106249.99999999999</v>
      </c>
      <c r="N67" s="7"/>
      <c r="O67" s="7"/>
      <c r="P67" s="7"/>
      <c r="Q67" s="50" t="s">
        <v>101</v>
      </c>
      <c r="R67" s="50" t="s">
        <v>515</v>
      </c>
      <c r="S67" s="50" t="s">
        <v>102</v>
      </c>
      <c r="T67" s="6" t="s">
        <v>18</v>
      </c>
      <c r="U67" s="6" t="s">
        <v>506</v>
      </c>
      <c r="V67" s="6" t="s">
        <v>505</v>
      </c>
      <c r="W67" s="50">
        <v>0</v>
      </c>
      <c r="X67" s="50" t="s">
        <v>516</v>
      </c>
      <c r="Y67" s="50" t="s">
        <v>147</v>
      </c>
      <c r="Z67" s="35"/>
      <c r="AA67" s="35"/>
    </row>
    <row r="68" spans="1:27" s="52" customFormat="1" ht="122.25" customHeight="1">
      <c r="A68" s="1">
        <v>53</v>
      </c>
      <c r="B68" s="2" t="s">
        <v>7</v>
      </c>
      <c r="C68" s="50" t="s">
        <v>8</v>
      </c>
      <c r="D68" s="1" t="s">
        <v>212</v>
      </c>
      <c r="E68" s="50" t="s">
        <v>213</v>
      </c>
      <c r="F68" s="50" t="s">
        <v>214</v>
      </c>
      <c r="G68" s="50" t="s">
        <v>215</v>
      </c>
      <c r="H68" s="50" t="s">
        <v>216</v>
      </c>
      <c r="I68" s="8" t="s">
        <v>14</v>
      </c>
      <c r="J68" s="50" t="s">
        <v>26</v>
      </c>
      <c r="K68" s="66">
        <v>30</v>
      </c>
      <c r="L68" s="67">
        <v>2620.54</v>
      </c>
      <c r="M68" s="67">
        <f>K68*L68</f>
        <v>78616.2</v>
      </c>
      <c r="N68" s="67"/>
      <c r="O68" s="67"/>
      <c r="P68" s="67"/>
      <c r="Q68" s="1" t="s">
        <v>101</v>
      </c>
      <c r="R68" s="50" t="s">
        <v>508</v>
      </c>
      <c r="S68" s="1" t="s">
        <v>217</v>
      </c>
      <c r="T68" s="68" t="s">
        <v>18</v>
      </c>
      <c r="U68" s="6" t="s">
        <v>506</v>
      </c>
      <c r="V68" s="6" t="s">
        <v>505</v>
      </c>
      <c r="W68" s="1">
        <v>0</v>
      </c>
      <c r="X68" s="6" t="s">
        <v>517</v>
      </c>
      <c r="Y68" s="1" t="s">
        <v>218</v>
      </c>
      <c r="Z68" s="35"/>
      <c r="AA68" s="35"/>
    </row>
    <row r="69" spans="1:27" s="52" customFormat="1" ht="124.5" customHeight="1">
      <c r="A69" s="1">
        <v>54</v>
      </c>
      <c r="B69" s="2" t="s">
        <v>7</v>
      </c>
      <c r="C69" s="50" t="s">
        <v>8</v>
      </c>
      <c r="D69" s="1" t="s">
        <v>212</v>
      </c>
      <c r="E69" s="50" t="s">
        <v>213</v>
      </c>
      <c r="F69" s="50" t="s">
        <v>214</v>
      </c>
      <c r="G69" s="50" t="s">
        <v>219</v>
      </c>
      <c r="H69" s="50" t="s">
        <v>220</v>
      </c>
      <c r="I69" s="8" t="s">
        <v>14</v>
      </c>
      <c r="J69" s="50" t="s">
        <v>26</v>
      </c>
      <c r="K69" s="66">
        <v>20</v>
      </c>
      <c r="L69" s="67">
        <v>5119.6499999999996</v>
      </c>
      <c r="M69" s="67">
        <f>K69*L69</f>
        <v>102393</v>
      </c>
      <c r="N69" s="67"/>
      <c r="O69" s="67"/>
      <c r="P69" s="67"/>
      <c r="Q69" s="1" t="s">
        <v>101</v>
      </c>
      <c r="R69" s="50" t="s">
        <v>508</v>
      </c>
      <c r="S69" s="1" t="s">
        <v>217</v>
      </c>
      <c r="T69" s="68" t="s">
        <v>18</v>
      </c>
      <c r="U69" s="6" t="s">
        <v>506</v>
      </c>
      <c r="V69" s="6" t="s">
        <v>505</v>
      </c>
      <c r="W69" s="1">
        <v>0</v>
      </c>
      <c r="X69" s="6" t="s">
        <v>517</v>
      </c>
      <c r="Y69" s="1" t="s">
        <v>218</v>
      </c>
      <c r="Z69" s="35"/>
      <c r="AA69" s="35"/>
    </row>
    <row r="70" spans="1:27" s="52" customFormat="1" ht="132" customHeight="1">
      <c r="A70" s="1">
        <v>55</v>
      </c>
      <c r="B70" s="2" t="s">
        <v>7</v>
      </c>
      <c r="C70" s="50" t="s">
        <v>8</v>
      </c>
      <c r="D70" s="1" t="s">
        <v>212</v>
      </c>
      <c r="E70" s="50" t="s">
        <v>213</v>
      </c>
      <c r="F70" s="50" t="s">
        <v>214</v>
      </c>
      <c r="G70" s="50" t="s">
        <v>221</v>
      </c>
      <c r="H70" s="50" t="s">
        <v>222</v>
      </c>
      <c r="I70" s="8" t="s">
        <v>14</v>
      </c>
      <c r="J70" s="50" t="s">
        <v>26</v>
      </c>
      <c r="K70" s="66">
        <v>40</v>
      </c>
      <c r="L70" s="67">
        <v>11594.65</v>
      </c>
      <c r="M70" s="67">
        <f>K70*L70</f>
        <v>463786</v>
      </c>
      <c r="N70" s="67"/>
      <c r="O70" s="67"/>
      <c r="P70" s="67"/>
      <c r="Q70" s="1" t="s">
        <v>101</v>
      </c>
      <c r="R70" s="50" t="s">
        <v>508</v>
      </c>
      <c r="S70" s="1" t="s">
        <v>217</v>
      </c>
      <c r="T70" s="68" t="s">
        <v>18</v>
      </c>
      <c r="U70" s="6" t="s">
        <v>506</v>
      </c>
      <c r="V70" s="6" t="s">
        <v>505</v>
      </c>
      <c r="W70" s="1">
        <v>0</v>
      </c>
      <c r="X70" s="6" t="s">
        <v>517</v>
      </c>
      <c r="Y70" s="1" t="s">
        <v>218</v>
      </c>
      <c r="Z70" s="35"/>
      <c r="AA70" s="35"/>
    </row>
    <row r="71" spans="1:27" s="52" customFormat="1" ht="139.5" customHeight="1">
      <c r="A71" s="1">
        <v>56</v>
      </c>
      <c r="B71" s="2" t="s">
        <v>7</v>
      </c>
      <c r="C71" s="50" t="s">
        <v>8</v>
      </c>
      <c r="D71" s="1" t="s">
        <v>212</v>
      </c>
      <c r="E71" s="50" t="s">
        <v>213</v>
      </c>
      <c r="F71" s="50" t="s">
        <v>214</v>
      </c>
      <c r="G71" s="50" t="s">
        <v>223</v>
      </c>
      <c r="H71" s="50" t="s">
        <v>224</v>
      </c>
      <c r="I71" s="8" t="s">
        <v>14</v>
      </c>
      <c r="J71" s="50" t="s">
        <v>26</v>
      </c>
      <c r="K71" s="66">
        <v>60</v>
      </c>
      <c r="L71" s="67">
        <v>723.22</v>
      </c>
      <c r="M71" s="67">
        <f t="shared" ref="M71:M77" si="3">K71*L71</f>
        <v>43393.200000000004</v>
      </c>
      <c r="N71" s="67"/>
      <c r="O71" s="67"/>
      <c r="P71" s="67"/>
      <c r="Q71" s="1" t="s">
        <v>101</v>
      </c>
      <c r="R71" s="50" t="s">
        <v>508</v>
      </c>
      <c r="S71" s="1" t="s">
        <v>217</v>
      </c>
      <c r="T71" s="68" t="s">
        <v>18</v>
      </c>
      <c r="U71" s="6" t="s">
        <v>506</v>
      </c>
      <c r="V71" s="6" t="s">
        <v>505</v>
      </c>
      <c r="W71" s="1">
        <v>0</v>
      </c>
      <c r="X71" s="6" t="s">
        <v>517</v>
      </c>
      <c r="Y71" s="1" t="s">
        <v>218</v>
      </c>
      <c r="Z71" s="35"/>
      <c r="AA71" s="35"/>
    </row>
    <row r="72" spans="1:27" s="52" customFormat="1" ht="135.75" customHeight="1">
      <c r="A72" s="1">
        <v>57</v>
      </c>
      <c r="B72" s="2" t="s">
        <v>7</v>
      </c>
      <c r="C72" s="50" t="s">
        <v>8</v>
      </c>
      <c r="D72" s="1" t="s">
        <v>212</v>
      </c>
      <c r="E72" s="50" t="s">
        <v>213</v>
      </c>
      <c r="F72" s="50" t="s">
        <v>214</v>
      </c>
      <c r="G72" s="50" t="s">
        <v>225</v>
      </c>
      <c r="H72" s="50" t="s">
        <v>226</v>
      </c>
      <c r="I72" s="8" t="s">
        <v>14</v>
      </c>
      <c r="J72" s="50" t="s">
        <v>26</v>
      </c>
      <c r="K72" s="66">
        <v>15</v>
      </c>
      <c r="L72" s="67">
        <v>4102.68</v>
      </c>
      <c r="M72" s="67">
        <f t="shared" si="3"/>
        <v>61540.200000000004</v>
      </c>
      <c r="N72" s="67"/>
      <c r="O72" s="67"/>
      <c r="P72" s="67"/>
      <c r="Q72" s="1" t="s">
        <v>101</v>
      </c>
      <c r="R72" s="50" t="s">
        <v>508</v>
      </c>
      <c r="S72" s="1" t="s">
        <v>217</v>
      </c>
      <c r="T72" s="68" t="s">
        <v>18</v>
      </c>
      <c r="U72" s="6" t="s">
        <v>506</v>
      </c>
      <c r="V72" s="6" t="s">
        <v>505</v>
      </c>
      <c r="W72" s="1">
        <v>0</v>
      </c>
      <c r="X72" s="6" t="s">
        <v>517</v>
      </c>
      <c r="Y72" s="1" t="s">
        <v>218</v>
      </c>
      <c r="Z72" s="35"/>
      <c r="AA72" s="35"/>
    </row>
    <row r="73" spans="1:27" s="52" customFormat="1" ht="113.25" customHeight="1">
      <c r="A73" s="1">
        <v>58</v>
      </c>
      <c r="B73" s="2" t="s">
        <v>7</v>
      </c>
      <c r="C73" s="50" t="s">
        <v>8</v>
      </c>
      <c r="D73" s="1" t="s">
        <v>212</v>
      </c>
      <c r="E73" s="50" t="s">
        <v>213</v>
      </c>
      <c r="F73" s="50" t="s">
        <v>214</v>
      </c>
      <c r="G73" s="50" t="s">
        <v>227</v>
      </c>
      <c r="H73" s="50" t="s">
        <v>228</v>
      </c>
      <c r="I73" s="8" t="s">
        <v>14</v>
      </c>
      <c r="J73" s="50" t="s">
        <v>26</v>
      </c>
      <c r="K73" s="66">
        <v>40</v>
      </c>
      <c r="L73" s="67">
        <v>2014.29</v>
      </c>
      <c r="M73" s="67">
        <f t="shared" si="3"/>
        <v>80571.600000000006</v>
      </c>
      <c r="N73" s="67"/>
      <c r="O73" s="67"/>
      <c r="P73" s="67"/>
      <c r="Q73" s="1" t="s">
        <v>101</v>
      </c>
      <c r="R73" s="50" t="s">
        <v>508</v>
      </c>
      <c r="S73" s="1" t="s">
        <v>217</v>
      </c>
      <c r="T73" s="68" t="s">
        <v>18</v>
      </c>
      <c r="U73" s="6" t="s">
        <v>506</v>
      </c>
      <c r="V73" s="6" t="s">
        <v>505</v>
      </c>
      <c r="W73" s="1">
        <v>0</v>
      </c>
      <c r="X73" s="6" t="s">
        <v>517</v>
      </c>
      <c r="Y73" s="1" t="s">
        <v>218</v>
      </c>
      <c r="Z73" s="35"/>
      <c r="AA73" s="35"/>
    </row>
    <row r="74" spans="1:27" s="52" customFormat="1" ht="122.25" customHeight="1">
      <c r="A74" s="1">
        <v>59</v>
      </c>
      <c r="B74" s="2" t="s">
        <v>7</v>
      </c>
      <c r="C74" s="50" t="s">
        <v>8</v>
      </c>
      <c r="D74" s="1" t="s">
        <v>212</v>
      </c>
      <c r="E74" s="50" t="s">
        <v>213</v>
      </c>
      <c r="F74" s="50" t="s">
        <v>214</v>
      </c>
      <c r="G74" s="50" t="s">
        <v>229</v>
      </c>
      <c r="H74" s="50" t="s">
        <v>230</v>
      </c>
      <c r="I74" s="8" t="s">
        <v>14</v>
      </c>
      <c r="J74" s="50" t="s">
        <v>26</v>
      </c>
      <c r="K74" s="66">
        <v>20</v>
      </c>
      <c r="L74" s="67">
        <v>2711.61</v>
      </c>
      <c r="M74" s="67">
        <f t="shared" si="3"/>
        <v>54232.200000000004</v>
      </c>
      <c r="N74" s="67"/>
      <c r="O74" s="67"/>
      <c r="P74" s="67"/>
      <c r="Q74" s="1" t="s">
        <v>101</v>
      </c>
      <c r="R74" s="50" t="s">
        <v>508</v>
      </c>
      <c r="S74" s="1" t="s">
        <v>217</v>
      </c>
      <c r="T74" s="68" t="s">
        <v>18</v>
      </c>
      <c r="U74" s="6" t="s">
        <v>506</v>
      </c>
      <c r="V74" s="6" t="s">
        <v>505</v>
      </c>
      <c r="W74" s="1">
        <v>0</v>
      </c>
      <c r="X74" s="6" t="s">
        <v>517</v>
      </c>
      <c r="Y74" s="1" t="s">
        <v>218</v>
      </c>
      <c r="Z74" s="35"/>
      <c r="AA74" s="35"/>
    </row>
    <row r="75" spans="1:27" s="52" customFormat="1" ht="122.25" customHeight="1">
      <c r="A75" s="1">
        <v>60</v>
      </c>
      <c r="B75" s="2" t="s">
        <v>7</v>
      </c>
      <c r="C75" s="50" t="s">
        <v>8</v>
      </c>
      <c r="D75" s="1" t="s">
        <v>212</v>
      </c>
      <c r="E75" s="50" t="s">
        <v>213</v>
      </c>
      <c r="F75" s="50" t="s">
        <v>214</v>
      </c>
      <c r="G75" s="50" t="s">
        <v>231</v>
      </c>
      <c r="H75" s="50" t="s">
        <v>232</v>
      </c>
      <c r="I75" s="8" t="s">
        <v>14</v>
      </c>
      <c r="J75" s="50" t="s">
        <v>26</v>
      </c>
      <c r="K75" s="66">
        <v>10</v>
      </c>
      <c r="L75" s="67">
        <v>9352.68</v>
      </c>
      <c r="M75" s="67">
        <f t="shared" si="3"/>
        <v>93526.8</v>
      </c>
      <c r="N75" s="67"/>
      <c r="O75" s="67"/>
      <c r="P75" s="67"/>
      <c r="Q75" s="1" t="s">
        <v>101</v>
      </c>
      <c r="R75" s="50" t="s">
        <v>508</v>
      </c>
      <c r="S75" s="1" t="s">
        <v>217</v>
      </c>
      <c r="T75" s="68" t="s">
        <v>18</v>
      </c>
      <c r="U75" s="6" t="s">
        <v>506</v>
      </c>
      <c r="V75" s="6" t="s">
        <v>505</v>
      </c>
      <c r="W75" s="1">
        <v>0</v>
      </c>
      <c r="X75" s="6" t="s">
        <v>517</v>
      </c>
      <c r="Y75" s="1" t="s">
        <v>218</v>
      </c>
      <c r="Z75" s="35"/>
      <c r="AA75" s="35"/>
    </row>
    <row r="76" spans="1:27" s="52" customFormat="1" ht="129.75" customHeight="1">
      <c r="A76" s="1">
        <v>61</v>
      </c>
      <c r="B76" s="2" t="s">
        <v>7</v>
      </c>
      <c r="C76" s="50" t="s">
        <v>8</v>
      </c>
      <c r="D76" s="1" t="s">
        <v>212</v>
      </c>
      <c r="E76" s="50" t="s">
        <v>213</v>
      </c>
      <c r="F76" s="50" t="s">
        <v>214</v>
      </c>
      <c r="G76" s="50" t="s">
        <v>233</v>
      </c>
      <c r="H76" s="50" t="s">
        <v>234</v>
      </c>
      <c r="I76" s="8" t="s">
        <v>14</v>
      </c>
      <c r="J76" s="50" t="s">
        <v>26</v>
      </c>
      <c r="K76" s="66">
        <v>5</v>
      </c>
      <c r="L76" s="67">
        <v>43250</v>
      </c>
      <c r="M76" s="67">
        <f t="shared" si="3"/>
        <v>216250</v>
      </c>
      <c r="N76" s="67"/>
      <c r="O76" s="67"/>
      <c r="P76" s="67"/>
      <c r="Q76" s="1" t="s">
        <v>101</v>
      </c>
      <c r="R76" s="50" t="s">
        <v>508</v>
      </c>
      <c r="S76" s="1" t="s">
        <v>217</v>
      </c>
      <c r="T76" s="68" t="s">
        <v>18</v>
      </c>
      <c r="U76" s="6" t="s">
        <v>506</v>
      </c>
      <c r="V76" s="6" t="s">
        <v>505</v>
      </c>
      <c r="W76" s="1">
        <v>0</v>
      </c>
      <c r="X76" s="6" t="s">
        <v>517</v>
      </c>
      <c r="Y76" s="1" t="s">
        <v>218</v>
      </c>
      <c r="Z76" s="35"/>
      <c r="AA76" s="35"/>
    </row>
    <row r="77" spans="1:27" s="52" customFormat="1" ht="133.5" customHeight="1">
      <c r="A77" s="1">
        <v>62</v>
      </c>
      <c r="B77" s="2" t="s">
        <v>7</v>
      </c>
      <c r="C77" s="50" t="s">
        <v>8</v>
      </c>
      <c r="D77" s="1" t="s">
        <v>212</v>
      </c>
      <c r="E77" s="50" t="s">
        <v>213</v>
      </c>
      <c r="F77" s="50" t="s">
        <v>214</v>
      </c>
      <c r="G77" s="50" t="s">
        <v>235</v>
      </c>
      <c r="H77" s="50" t="s">
        <v>236</v>
      </c>
      <c r="I77" s="8" t="s">
        <v>14</v>
      </c>
      <c r="J77" s="50" t="s">
        <v>26</v>
      </c>
      <c r="K77" s="66">
        <v>15</v>
      </c>
      <c r="L77" s="67">
        <v>16553.580000000002</v>
      </c>
      <c r="M77" s="67">
        <f t="shared" si="3"/>
        <v>248303.7</v>
      </c>
      <c r="N77" s="67"/>
      <c r="O77" s="67"/>
      <c r="P77" s="67"/>
      <c r="Q77" s="1" t="s">
        <v>101</v>
      </c>
      <c r="R77" s="50" t="s">
        <v>508</v>
      </c>
      <c r="S77" s="1" t="s">
        <v>217</v>
      </c>
      <c r="T77" s="68" t="s">
        <v>18</v>
      </c>
      <c r="U77" s="6" t="s">
        <v>506</v>
      </c>
      <c r="V77" s="6" t="s">
        <v>505</v>
      </c>
      <c r="W77" s="1">
        <v>0</v>
      </c>
      <c r="X77" s="6" t="s">
        <v>517</v>
      </c>
      <c r="Y77" s="1" t="s">
        <v>218</v>
      </c>
      <c r="Z77" s="35"/>
      <c r="AA77" s="35"/>
    </row>
    <row r="78" spans="1:27" s="52" customFormat="1" ht="133.5" customHeight="1">
      <c r="A78" s="1">
        <v>63</v>
      </c>
      <c r="B78" s="2" t="s">
        <v>7</v>
      </c>
      <c r="C78" s="50" t="s">
        <v>8</v>
      </c>
      <c r="D78" s="1" t="s">
        <v>534</v>
      </c>
      <c r="E78" s="50" t="s">
        <v>535</v>
      </c>
      <c r="F78" s="50" t="s">
        <v>536</v>
      </c>
      <c r="G78" s="50" t="s">
        <v>537</v>
      </c>
      <c r="H78" s="50" t="s">
        <v>537</v>
      </c>
      <c r="I78" s="8" t="s">
        <v>533</v>
      </c>
      <c r="J78" s="50" t="s">
        <v>26</v>
      </c>
      <c r="K78" s="66">
        <v>1</v>
      </c>
      <c r="L78" s="67">
        <v>892857.14285714272</v>
      </c>
      <c r="M78" s="67">
        <v>892857.14285714272</v>
      </c>
      <c r="N78" s="67"/>
      <c r="O78" s="67"/>
      <c r="P78" s="67"/>
      <c r="Q78" s="1" t="s">
        <v>351</v>
      </c>
      <c r="R78" s="50" t="s">
        <v>540</v>
      </c>
      <c r="S78" s="50" t="s">
        <v>538</v>
      </c>
      <c r="T78" s="1" t="s">
        <v>18</v>
      </c>
      <c r="U78" s="6" t="s">
        <v>506</v>
      </c>
      <c r="V78" s="6" t="s">
        <v>505</v>
      </c>
      <c r="W78" s="1">
        <v>0</v>
      </c>
      <c r="X78" s="6" t="s">
        <v>516</v>
      </c>
      <c r="Y78" s="1" t="s">
        <v>539</v>
      </c>
      <c r="Z78" s="35"/>
      <c r="AA78" s="35"/>
    </row>
    <row r="79" spans="1:27" s="52" customFormat="1" ht="133.5" customHeight="1">
      <c r="A79" s="1">
        <v>64</v>
      </c>
      <c r="B79" s="2" t="s">
        <v>7</v>
      </c>
      <c r="C79" s="50" t="s">
        <v>8</v>
      </c>
      <c r="D79" s="1" t="s">
        <v>550</v>
      </c>
      <c r="E79" s="50" t="s">
        <v>552</v>
      </c>
      <c r="F79" s="50" t="s">
        <v>554</v>
      </c>
      <c r="G79" s="50" t="s">
        <v>555</v>
      </c>
      <c r="H79" s="50" t="s">
        <v>556</v>
      </c>
      <c r="I79" s="8" t="s">
        <v>546</v>
      </c>
      <c r="J79" s="50" t="s">
        <v>557</v>
      </c>
      <c r="K79" s="66">
        <v>368</v>
      </c>
      <c r="L79" s="67">
        <v>1160.7142857142856</v>
      </c>
      <c r="M79" s="67">
        <v>427142.8571428571</v>
      </c>
      <c r="N79" s="67"/>
      <c r="O79" s="67"/>
      <c r="P79" s="67"/>
      <c r="Q79" s="1" t="s">
        <v>280</v>
      </c>
      <c r="R79" s="3" t="s">
        <v>562</v>
      </c>
      <c r="S79" s="50" t="s">
        <v>561</v>
      </c>
      <c r="T79" s="1" t="s">
        <v>18</v>
      </c>
      <c r="U79" s="6" t="s">
        <v>506</v>
      </c>
      <c r="V79" s="6" t="s">
        <v>505</v>
      </c>
      <c r="W79" s="1" t="s">
        <v>19</v>
      </c>
      <c r="X79" s="6" t="s">
        <v>516</v>
      </c>
      <c r="Y79" s="1"/>
      <c r="Z79" s="35"/>
      <c r="AA79" s="35"/>
    </row>
    <row r="80" spans="1:27" s="52" customFormat="1" ht="133.5" customHeight="1">
      <c r="A80" s="1">
        <v>65</v>
      </c>
      <c r="B80" s="2" t="s">
        <v>7</v>
      </c>
      <c r="C80" s="50" t="s">
        <v>8</v>
      </c>
      <c r="D80" s="1" t="s">
        <v>551</v>
      </c>
      <c r="E80" s="50" t="s">
        <v>553</v>
      </c>
      <c r="F80" s="50" t="s">
        <v>558</v>
      </c>
      <c r="G80" s="50" t="s">
        <v>559</v>
      </c>
      <c r="H80" s="50" t="s">
        <v>560</v>
      </c>
      <c r="I80" s="8" t="s">
        <v>546</v>
      </c>
      <c r="J80" s="50" t="s">
        <v>85</v>
      </c>
      <c r="K80" s="66">
        <v>2024</v>
      </c>
      <c r="L80" s="67">
        <v>89.285714285714278</v>
      </c>
      <c r="M80" s="67">
        <v>180714.28571428571</v>
      </c>
      <c r="N80" s="67"/>
      <c r="O80" s="67"/>
      <c r="P80" s="67"/>
      <c r="Q80" s="1" t="s">
        <v>280</v>
      </c>
      <c r="R80" s="3" t="s">
        <v>562</v>
      </c>
      <c r="S80" s="50" t="s">
        <v>561</v>
      </c>
      <c r="T80" s="1" t="s">
        <v>18</v>
      </c>
      <c r="U80" s="6" t="s">
        <v>506</v>
      </c>
      <c r="V80" s="6" t="s">
        <v>505</v>
      </c>
      <c r="W80" s="1" t="s">
        <v>19</v>
      </c>
      <c r="X80" s="6" t="s">
        <v>516</v>
      </c>
      <c r="Y80" s="1"/>
      <c r="Z80" s="35"/>
      <c r="AA80" s="35"/>
    </row>
    <row r="81" spans="1:27" s="52" customFormat="1" ht="133.5" customHeight="1">
      <c r="A81" s="1">
        <v>66</v>
      </c>
      <c r="B81" s="2" t="s">
        <v>7</v>
      </c>
      <c r="C81" s="50" t="s">
        <v>8</v>
      </c>
      <c r="D81" s="1" t="s">
        <v>568</v>
      </c>
      <c r="E81" s="50" t="s">
        <v>570</v>
      </c>
      <c r="F81" s="50" t="s">
        <v>572</v>
      </c>
      <c r="G81" s="50" t="s">
        <v>573</v>
      </c>
      <c r="H81" s="50" t="s">
        <v>574</v>
      </c>
      <c r="I81" s="8" t="s">
        <v>546</v>
      </c>
      <c r="J81" s="50" t="s">
        <v>575</v>
      </c>
      <c r="K81" s="66">
        <v>100</v>
      </c>
      <c r="L81" s="67">
        <v>150</v>
      </c>
      <c r="M81" s="67">
        <v>15000</v>
      </c>
      <c r="N81" s="67"/>
      <c r="O81" s="67"/>
      <c r="P81" s="67"/>
      <c r="Q81" s="1" t="s">
        <v>583</v>
      </c>
      <c r="R81" s="3" t="s">
        <v>513</v>
      </c>
      <c r="S81" s="50" t="s">
        <v>17</v>
      </c>
      <c r="T81" s="1" t="s">
        <v>18</v>
      </c>
      <c r="U81" s="6" t="s">
        <v>506</v>
      </c>
      <c r="V81" s="6" t="s">
        <v>505</v>
      </c>
      <c r="W81" s="1">
        <v>0</v>
      </c>
      <c r="X81" s="6" t="s">
        <v>516</v>
      </c>
      <c r="Y81" s="1"/>
      <c r="Z81" s="35"/>
      <c r="AA81" s="35"/>
    </row>
    <row r="82" spans="1:27" s="52" customFormat="1" ht="173.25" customHeight="1">
      <c r="A82" s="1">
        <v>67</v>
      </c>
      <c r="B82" s="2" t="s">
        <v>7</v>
      </c>
      <c r="C82" s="50" t="s">
        <v>8</v>
      </c>
      <c r="D82" s="1" t="s">
        <v>569</v>
      </c>
      <c r="E82" s="50" t="s">
        <v>571</v>
      </c>
      <c r="F82" s="50" t="s">
        <v>576</v>
      </c>
      <c r="G82" s="50" t="s">
        <v>577</v>
      </c>
      <c r="H82" s="50" t="s">
        <v>578</v>
      </c>
      <c r="I82" s="8" t="s">
        <v>14</v>
      </c>
      <c r="J82" s="50" t="s">
        <v>579</v>
      </c>
      <c r="K82" s="66">
        <v>1000</v>
      </c>
      <c r="L82" s="67">
        <v>100</v>
      </c>
      <c r="M82" s="67">
        <v>100000</v>
      </c>
      <c r="N82" s="67"/>
      <c r="O82" s="67"/>
      <c r="P82" s="67"/>
      <c r="Q82" s="1" t="s">
        <v>268</v>
      </c>
      <c r="R82" s="3" t="s">
        <v>581</v>
      </c>
      <c r="S82" s="50" t="s">
        <v>580</v>
      </c>
      <c r="T82" s="1" t="s">
        <v>18</v>
      </c>
      <c r="U82" s="6" t="s">
        <v>506</v>
      </c>
      <c r="V82" s="6" t="s">
        <v>505</v>
      </c>
      <c r="W82" s="1">
        <v>0</v>
      </c>
      <c r="X82" s="6" t="s">
        <v>516</v>
      </c>
      <c r="Y82" s="1"/>
      <c r="Z82" s="35"/>
      <c r="AA82" s="35"/>
    </row>
    <row r="83" spans="1:27">
      <c r="A83" s="113" t="s">
        <v>237</v>
      </c>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5"/>
      <c r="Z83" s="35"/>
      <c r="AA83" s="35"/>
    </row>
    <row r="84" spans="1:27" ht="131.25" customHeight="1">
      <c r="A84" s="1">
        <v>1</v>
      </c>
      <c r="B84" s="2" t="s">
        <v>7</v>
      </c>
      <c r="C84" s="50" t="s">
        <v>238</v>
      </c>
      <c r="D84" s="1" t="s">
        <v>239</v>
      </c>
      <c r="E84" s="50" t="s">
        <v>240</v>
      </c>
      <c r="F84" s="50" t="s">
        <v>240</v>
      </c>
      <c r="G84" s="50" t="s">
        <v>241</v>
      </c>
      <c r="H84" s="50" t="s">
        <v>240</v>
      </c>
      <c r="I84" s="8" t="s">
        <v>14</v>
      </c>
      <c r="J84" s="50" t="s">
        <v>242</v>
      </c>
      <c r="K84" s="3">
        <v>1</v>
      </c>
      <c r="L84" s="67">
        <f>M84/K84</f>
        <v>714285.7142857142</v>
      </c>
      <c r="M84" s="7">
        <v>714285.7142857142</v>
      </c>
      <c r="N84" s="7"/>
      <c r="O84" s="7"/>
      <c r="P84" s="7"/>
      <c r="Q84" s="66" t="s">
        <v>101</v>
      </c>
      <c r="R84" s="50" t="s">
        <v>515</v>
      </c>
      <c r="S84" s="50" t="s">
        <v>102</v>
      </c>
      <c r="T84" s="6" t="s">
        <v>18</v>
      </c>
      <c r="U84" s="6" t="s">
        <v>506</v>
      </c>
      <c r="V84" s="6" t="s">
        <v>505</v>
      </c>
      <c r="W84" s="3">
        <v>0</v>
      </c>
      <c r="X84" s="3" t="s">
        <v>516</v>
      </c>
      <c r="Y84" s="69" t="s">
        <v>243</v>
      </c>
      <c r="Z84" s="35"/>
      <c r="AA84" s="35"/>
    </row>
    <row r="85" spans="1:27" ht="140.25" customHeight="1">
      <c r="A85" s="1">
        <v>2</v>
      </c>
      <c r="B85" s="2" t="s">
        <v>7</v>
      </c>
      <c r="C85" s="50" t="s">
        <v>238</v>
      </c>
      <c r="D85" s="1" t="s">
        <v>244</v>
      </c>
      <c r="E85" s="50" t="s">
        <v>245</v>
      </c>
      <c r="F85" s="50" t="s">
        <v>246</v>
      </c>
      <c r="G85" s="50" t="s">
        <v>247</v>
      </c>
      <c r="H85" s="50" t="s">
        <v>248</v>
      </c>
      <c r="I85" s="8" t="s">
        <v>14</v>
      </c>
      <c r="J85" s="50" t="s">
        <v>242</v>
      </c>
      <c r="K85" s="51">
        <v>1</v>
      </c>
      <c r="L85" s="67">
        <f>M85</f>
        <v>883928.57142857136</v>
      </c>
      <c r="M85" s="56">
        <v>883928.57142857136</v>
      </c>
      <c r="N85" s="56"/>
      <c r="O85" s="7"/>
      <c r="P85" s="56"/>
      <c r="Q85" s="1" t="s">
        <v>313</v>
      </c>
      <c r="R85" s="50" t="s">
        <v>510</v>
      </c>
      <c r="S85" s="70" t="s">
        <v>250</v>
      </c>
      <c r="T85" s="68" t="s">
        <v>18</v>
      </c>
      <c r="U85" s="6" t="s">
        <v>506</v>
      </c>
      <c r="V85" s="6" t="s">
        <v>505</v>
      </c>
      <c r="W85" s="71">
        <v>1</v>
      </c>
      <c r="X85" s="3" t="s">
        <v>516</v>
      </c>
      <c r="Y85" s="65" t="s">
        <v>251</v>
      </c>
      <c r="Z85" s="35"/>
      <c r="AA85" s="35"/>
    </row>
    <row r="86" spans="1:27" ht="111" customHeight="1">
      <c r="A86" s="1">
        <v>3</v>
      </c>
      <c r="B86" s="2" t="s">
        <v>7</v>
      </c>
      <c r="C86" s="50" t="s">
        <v>238</v>
      </c>
      <c r="D86" s="1" t="s">
        <v>252</v>
      </c>
      <c r="E86" s="50" t="s">
        <v>253</v>
      </c>
      <c r="F86" s="50" t="s">
        <v>254</v>
      </c>
      <c r="G86" s="50" t="s">
        <v>255</v>
      </c>
      <c r="H86" s="50" t="s">
        <v>256</v>
      </c>
      <c r="I86" s="51" t="s">
        <v>14</v>
      </c>
      <c r="J86" s="51" t="s">
        <v>242</v>
      </c>
      <c r="K86" s="3">
        <v>1</v>
      </c>
      <c r="L86" s="67">
        <v>2839285.7142857141</v>
      </c>
      <c r="M86" s="7">
        <v>2839285.7142857141</v>
      </c>
      <c r="N86" s="7"/>
      <c r="O86" s="7"/>
      <c r="P86" s="7"/>
      <c r="Q86" s="66" t="s">
        <v>101</v>
      </c>
      <c r="R86" s="50" t="s">
        <v>515</v>
      </c>
      <c r="S86" s="66" t="s">
        <v>102</v>
      </c>
      <c r="T86" s="66" t="s">
        <v>18</v>
      </c>
      <c r="U86" s="6" t="s">
        <v>506</v>
      </c>
      <c r="V86" s="6" t="s">
        <v>505</v>
      </c>
      <c r="W86" s="66">
        <v>0</v>
      </c>
      <c r="X86" s="3" t="s">
        <v>516</v>
      </c>
      <c r="Y86" s="65" t="s">
        <v>257</v>
      </c>
      <c r="Z86" s="35"/>
      <c r="AA86" s="35"/>
    </row>
    <row r="87" spans="1:27" ht="111" customHeight="1">
      <c r="A87" s="1">
        <v>4</v>
      </c>
      <c r="B87" s="2" t="s">
        <v>7</v>
      </c>
      <c r="C87" s="50" t="s">
        <v>238</v>
      </c>
      <c r="D87" s="1" t="s">
        <v>258</v>
      </c>
      <c r="E87" s="50" t="s">
        <v>259</v>
      </c>
      <c r="F87" s="50" t="s">
        <v>260</v>
      </c>
      <c r="G87" s="50" t="s">
        <v>261</v>
      </c>
      <c r="H87" s="50" t="s">
        <v>262</v>
      </c>
      <c r="I87" s="8" t="s">
        <v>14</v>
      </c>
      <c r="J87" s="50" t="s">
        <v>242</v>
      </c>
      <c r="K87" s="51">
        <v>1</v>
      </c>
      <c r="L87" s="67">
        <f>M87</f>
        <v>1907142.857142857</v>
      </c>
      <c r="M87" s="56">
        <v>1907142.857142857</v>
      </c>
      <c r="N87" s="56"/>
      <c r="O87" s="7"/>
      <c r="P87" s="56"/>
      <c r="Q87" s="50" t="s">
        <v>101</v>
      </c>
      <c r="R87" s="50" t="s">
        <v>515</v>
      </c>
      <c r="S87" s="8" t="s">
        <v>102</v>
      </c>
      <c r="T87" s="6" t="s">
        <v>18</v>
      </c>
      <c r="U87" s="6" t="s">
        <v>506</v>
      </c>
      <c r="V87" s="6" t="s">
        <v>505</v>
      </c>
      <c r="W87" s="50">
        <v>0</v>
      </c>
      <c r="X87" s="3" t="s">
        <v>516</v>
      </c>
      <c r="Y87" s="1" t="s">
        <v>263</v>
      </c>
      <c r="Z87" s="35"/>
      <c r="AA87" s="35"/>
    </row>
    <row r="88" spans="1:27" ht="113.25" customHeight="1">
      <c r="A88" s="1">
        <v>5</v>
      </c>
      <c r="B88" s="2" t="s">
        <v>7</v>
      </c>
      <c r="C88" s="50" t="s">
        <v>238</v>
      </c>
      <c r="D88" s="1" t="s">
        <v>264</v>
      </c>
      <c r="E88" s="50" t="s">
        <v>265</v>
      </c>
      <c r="F88" s="50" t="s">
        <v>265</v>
      </c>
      <c r="G88" s="50" t="s">
        <v>266</v>
      </c>
      <c r="H88" s="50" t="s">
        <v>267</v>
      </c>
      <c r="I88" s="8" t="s">
        <v>14</v>
      </c>
      <c r="J88" s="50" t="s">
        <v>242</v>
      </c>
      <c r="K88" s="51">
        <v>1</v>
      </c>
      <c r="L88" s="67">
        <f>M88</f>
        <v>1446428.5714285714</v>
      </c>
      <c r="M88" s="56">
        <v>1446428.5714285714</v>
      </c>
      <c r="N88" s="56"/>
      <c r="O88" s="7"/>
      <c r="P88" s="56"/>
      <c r="Q88" s="50" t="s">
        <v>268</v>
      </c>
      <c r="R88" s="50" t="s">
        <v>510</v>
      </c>
      <c r="S88" s="70" t="s">
        <v>250</v>
      </c>
      <c r="T88" s="6" t="s">
        <v>18</v>
      </c>
      <c r="U88" s="6" t="s">
        <v>506</v>
      </c>
      <c r="V88" s="6" t="s">
        <v>505</v>
      </c>
      <c r="W88" s="50">
        <v>0</v>
      </c>
      <c r="X88" s="3" t="s">
        <v>516</v>
      </c>
      <c r="Y88" s="1" t="s">
        <v>265</v>
      </c>
      <c r="Z88" s="35"/>
      <c r="AA88" s="35"/>
    </row>
    <row r="89" spans="1:27" ht="202.5">
      <c r="A89" s="1">
        <v>6</v>
      </c>
      <c r="B89" s="2" t="s">
        <v>7</v>
      </c>
      <c r="C89" s="50" t="s">
        <v>238</v>
      </c>
      <c r="D89" s="1" t="s">
        <v>269</v>
      </c>
      <c r="E89" s="50" t="s">
        <v>270</v>
      </c>
      <c r="F89" s="50" t="s">
        <v>271</v>
      </c>
      <c r="G89" s="50" t="s">
        <v>272</v>
      </c>
      <c r="H89" s="50" t="s">
        <v>273</v>
      </c>
      <c r="I89" s="8" t="s">
        <v>14</v>
      </c>
      <c r="J89" s="50" t="s">
        <v>242</v>
      </c>
      <c r="K89" s="51">
        <v>0</v>
      </c>
      <c r="L89" s="67">
        <v>0</v>
      </c>
      <c r="M89" s="56">
        <v>0</v>
      </c>
      <c r="N89" s="56"/>
      <c r="O89" s="7"/>
      <c r="P89" s="56"/>
      <c r="Q89" s="1" t="s">
        <v>249</v>
      </c>
      <c r="R89" s="50" t="s">
        <v>510</v>
      </c>
      <c r="S89" s="70" t="s">
        <v>250</v>
      </c>
      <c r="T89" s="68" t="s">
        <v>18</v>
      </c>
      <c r="U89" s="6" t="s">
        <v>506</v>
      </c>
      <c r="V89" s="6" t="s">
        <v>505</v>
      </c>
      <c r="W89" s="71">
        <v>1</v>
      </c>
      <c r="X89" s="3" t="s">
        <v>516</v>
      </c>
      <c r="Y89" s="1" t="s">
        <v>274</v>
      </c>
      <c r="Z89" s="35"/>
      <c r="AA89" s="35"/>
    </row>
    <row r="90" spans="1:27" ht="109.5" customHeight="1">
      <c r="A90" s="1">
        <v>7</v>
      </c>
      <c r="B90" s="2" t="s">
        <v>7</v>
      </c>
      <c r="C90" s="50" t="s">
        <v>238</v>
      </c>
      <c r="D90" s="1" t="s">
        <v>275</v>
      </c>
      <c r="E90" s="50" t="s">
        <v>276</v>
      </c>
      <c r="F90" s="50" t="s">
        <v>277</v>
      </c>
      <c r="G90" s="50" t="s">
        <v>278</v>
      </c>
      <c r="H90" s="50" t="s">
        <v>278</v>
      </c>
      <c r="I90" s="8" t="s">
        <v>14</v>
      </c>
      <c r="J90" s="50" t="s">
        <v>242</v>
      </c>
      <c r="K90" s="51">
        <v>0</v>
      </c>
      <c r="L90" s="67">
        <v>0</v>
      </c>
      <c r="M90" s="56">
        <v>0</v>
      </c>
      <c r="N90" s="56"/>
      <c r="O90" s="7"/>
      <c r="P90" s="56"/>
      <c r="Q90" s="1" t="s">
        <v>249</v>
      </c>
      <c r="R90" s="50" t="s">
        <v>510</v>
      </c>
      <c r="S90" s="70" t="s">
        <v>250</v>
      </c>
      <c r="T90" s="68" t="s">
        <v>18</v>
      </c>
      <c r="U90" s="6" t="s">
        <v>506</v>
      </c>
      <c r="V90" s="6" t="s">
        <v>505</v>
      </c>
      <c r="W90" s="71">
        <v>1</v>
      </c>
      <c r="X90" s="3" t="s">
        <v>516</v>
      </c>
      <c r="Y90" s="1" t="s">
        <v>274</v>
      </c>
      <c r="Z90" s="35"/>
      <c r="AA90" s="35"/>
    </row>
    <row r="91" spans="1:27" ht="158.25" customHeight="1">
      <c r="A91" s="1">
        <v>8</v>
      </c>
      <c r="B91" s="2" t="s">
        <v>7</v>
      </c>
      <c r="C91" s="50" t="s">
        <v>238</v>
      </c>
      <c r="D91" s="1" t="s">
        <v>244</v>
      </c>
      <c r="E91" s="50" t="s">
        <v>245</v>
      </c>
      <c r="F91" s="50" t="s">
        <v>246</v>
      </c>
      <c r="G91" s="50" t="s">
        <v>279</v>
      </c>
      <c r="H91" s="50" t="s">
        <v>246</v>
      </c>
      <c r="I91" s="8" t="s">
        <v>14</v>
      </c>
      <c r="J91" s="50" t="s">
        <v>242</v>
      </c>
      <c r="K91" s="51">
        <v>1</v>
      </c>
      <c r="L91" s="56">
        <v>3288392.8571428568</v>
      </c>
      <c r="M91" s="56">
        <v>3288392.8571428568</v>
      </c>
      <c r="N91" s="56"/>
      <c r="O91" s="7"/>
      <c r="P91" s="56"/>
      <c r="Q91" s="50" t="s">
        <v>351</v>
      </c>
      <c r="R91" s="50" t="s">
        <v>509</v>
      </c>
      <c r="S91" s="8" t="s">
        <v>281</v>
      </c>
      <c r="T91" s="6" t="s">
        <v>18</v>
      </c>
      <c r="U91" s="6" t="s">
        <v>506</v>
      </c>
      <c r="V91" s="6" t="s">
        <v>505</v>
      </c>
      <c r="W91" s="72">
        <v>1</v>
      </c>
      <c r="X91" s="3" t="s">
        <v>516</v>
      </c>
      <c r="Y91" s="1" t="s">
        <v>282</v>
      </c>
      <c r="Z91" s="35"/>
      <c r="AA91" s="35"/>
    </row>
    <row r="92" spans="1:27" ht="121.5">
      <c r="A92" s="1">
        <v>9</v>
      </c>
      <c r="B92" s="2" t="s">
        <v>7</v>
      </c>
      <c r="C92" s="50" t="s">
        <v>238</v>
      </c>
      <c r="D92" s="1" t="s">
        <v>283</v>
      </c>
      <c r="E92" s="50" t="s">
        <v>284</v>
      </c>
      <c r="F92" s="50" t="s">
        <v>284</v>
      </c>
      <c r="G92" s="50" t="s">
        <v>285</v>
      </c>
      <c r="H92" s="50" t="s">
        <v>286</v>
      </c>
      <c r="I92" s="8" t="s">
        <v>14</v>
      </c>
      <c r="J92" s="50" t="s">
        <v>242</v>
      </c>
      <c r="K92" s="51">
        <v>1</v>
      </c>
      <c r="L92" s="67">
        <f>M92/K92</f>
        <v>1071428.5714285714</v>
      </c>
      <c r="M92" s="56">
        <v>1071428.5714285714</v>
      </c>
      <c r="N92" s="56"/>
      <c r="O92" s="7"/>
      <c r="P92" s="56"/>
      <c r="Q92" s="1" t="s">
        <v>101</v>
      </c>
      <c r="R92" s="50" t="s">
        <v>515</v>
      </c>
      <c r="S92" s="50" t="s">
        <v>102</v>
      </c>
      <c r="T92" s="6" t="s">
        <v>18</v>
      </c>
      <c r="U92" s="6" t="s">
        <v>506</v>
      </c>
      <c r="V92" s="6" t="s">
        <v>505</v>
      </c>
      <c r="W92" s="50">
        <v>0</v>
      </c>
      <c r="X92" s="3" t="s">
        <v>516</v>
      </c>
      <c r="Y92" s="1" t="s">
        <v>287</v>
      </c>
      <c r="Z92" s="35"/>
      <c r="AA92" s="35"/>
    </row>
    <row r="93" spans="1:27" ht="109.5" customHeight="1">
      <c r="A93" s="1">
        <v>10</v>
      </c>
      <c r="B93" s="2" t="s">
        <v>7</v>
      </c>
      <c r="C93" s="50" t="s">
        <v>238</v>
      </c>
      <c r="D93" s="1" t="s">
        <v>288</v>
      </c>
      <c r="E93" s="50" t="s">
        <v>289</v>
      </c>
      <c r="F93" s="50" t="s">
        <v>290</v>
      </c>
      <c r="G93" s="50" t="s">
        <v>291</v>
      </c>
      <c r="H93" s="50" t="s">
        <v>292</v>
      </c>
      <c r="I93" s="8" t="s">
        <v>14</v>
      </c>
      <c r="J93" s="50" t="s">
        <v>242</v>
      </c>
      <c r="K93" s="51">
        <v>1</v>
      </c>
      <c r="L93" s="67">
        <f t="shared" ref="L93:L98" si="4">M93</f>
        <v>1285714.2857142857</v>
      </c>
      <c r="M93" s="56">
        <v>1285714.2857142857</v>
      </c>
      <c r="N93" s="56"/>
      <c r="O93" s="7"/>
      <c r="P93" s="56"/>
      <c r="Q93" s="1" t="s">
        <v>101</v>
      </c>
      <c r="R93" s="50" t="s">
        <v>515</v>
      </c>
      <c r="S93" s="50" t="s">
        <v>102</v>
      </c>
      <c r="T93" s="68" t="s">
        <v>18</v>
      </c>
      <c r="U93" s="6" t="s">
        <v>506</v>
      </c>
      <c r="V93" s="6" t="s">
        <v>505</v>
      </c>
      <c r="W93" s="1">
        <v>0</v>
      </c>
      <c r="X93" s="3" t="s">
        <v>516</v>
      </c>
      <c r="Y93" s="1" t="s">
        <v>292</v>
      </c>
      <c r="Z93" s="35"/>
      <c r="AA93" s="35"/>
    </row>
    <row r="94" spans="1:27" ht="183" customHeight="1">
      <c r="A94" s="1">
        <v>11</v>
      </c>
      <c r="B94" s="2" t="s">
        <v>7</v>
      </c>
      <c r="C94" s="50" t="s">
        <v>238</v>
      </c>
      <c r="D94" s="1" t="s">
        <v>293</v>
      </c>
      <c r="E94" s="50" t="s">
        <v>294</v>
      </c>
      <c r="F94" s="50" t="s">
        <v>294</v>
      </c>
      <c r="G94" s="50" t="s">
        <v>295</v>
      </c>
      <c r="H94" s="50" t="s">
        <v>296</v>
      </c>
      <c r="I94" s="8" t="s">
        <v>14</v>
      </c>
      <c r="J94" s="50" t="s">
        <v>242</v>
      </c>
      <c r="K94" s="51">
        <v>1</v>
      </c>
      <c r="L94" s="67">
        <v>1836000</v>
      </c>
      <c r="M94" s="56">
        <v>1836000</v>
      </c>
      <c r="N94" s="56"/>
      <c r="O94" s="7"/>
      <c r="P94" s="56"/>
      <c r="Q94" s="1" t="s">
        <v>101</v>
      </c>
      <c r="R94" s="50" t="s">
        <v>515</v>
      </c>
      <c r="S94" s="50" t="s">
        <v>102</v>
      </c>
      <c r="T94" s="68" t="s">
        <v>18</v>
      </c>
      <c r="U94" s="6" t="s">
        <v>506</v>
      </c>
      <c r="V94" s="6" t="s">
        <v>505</v>
      </c>
      <c r="W94" s="1">
        <v>0</v>
      </c>
      <c r="X94" s="3" t="s">
        <v>516</v>
      </c>
      <c r="Y94" s="1" t="s">
        <v>297</v>
      </c>
      <c r="Z94" s="35"/>
      <c r="AA94" s="35"/>
    </row>
    <row r="95" spans="1:27" ht="101.25">
      <c r="A95" s="1">
        <v>12</v>
      </c>
      <c r="B95" s="2" t="s">
        <v>7</v>
      </c>
      <c r="C95" s="50" t="s">
        <v>238</v>
      </c>
      <c r="D95" s="1" t="s">
        <v>298</v>
      </c>
      <c r="E95" s="50" t="s">
        <v>299</v>
      </c>
      <c r="F95" s="50" t="s">
        <v>300</v>
      </c>
      <c r="G95" s="50" t="s">
        <v>301</v>
      </c>
      <c r="H95" s="50" t="s">
        <v>302</v>
      </c>
      <c r="I95" s="8" t="s">
        <v>303</v>
      </c>
      <c r="J95" s="50" t="s">
        <v>242</v>
      </c>
      <c r="K95" s="51">
        <v>0</v>
      </c>
      <c r="L95" s="67">
        <v>0</v>
      </c>
      <c r="M95" s="56">
        <v>0</v>
      </c>
      <c r="N95" s="56"/>
      <c r="O95" s="7"/>
      <c r="P95" s="56"/>
      <c r="Q95" s="1" t="s">
        <v>268</v>
      </c>
      <c r="R95" s="50" t="s">
        <v>507</v>
      </c>
      <c r="S95" s="1" t="s">
        <v>304</v>
      </c>
      <c r="T95" s="68" t="s">
        <v>18</v>
      </c>
      <c r="U95" s="6" t="s">
        <v>506</v>
      </c>
      <c r="V95" s="6" t="s">
        <v>505</v>
      </c>
      <c r="W95" s="1">
        <v>0</v>
      </c>
      <c r="X95" s="1" t="s">
        <v>518</v>
      </c>
      <c r="Y95" s="50" t="s">
        <v>305</v>
      </c>
      <c r="Z95" s="35"/>
      <c r="AA95" s="35"/>
    </row>
    <row r="96" spans="1:27" ht="121.5">
      <c r="A96" s="1">
        <v>13</v>
      </c>
      <c r="B96" s="2" t="s">
        <v>7</v>
      </c>
      <c r="C96" s="50" t="s">
        <v>238</v>
      </c>
      <c r="D96" s="1" t="s">
        <v>283</v>
      </c>
      <c r="E96" s="50" t="s">
        <v>284</v>
      </c>
      <c r="F96" s="50" t="s">
        <v>284</v>
      </c>
      <c r="G96" s="50" t="s">
        <v>306</v>
      </c>
      <c r="H96" s="50" t="s">
        <v>307</v>
      </c>
      <c r="I96" s="8" t="s">
        <v>14</v>
      </c>
      <c r="J96" s="50" t="s">
        <v>242</v>
      </c>
      <c r="K96" s="51">
        <v>1</v>
      </c>
      <c r="L96" s="67">
        <v>1800000</v>
      </c>
      <c r="M96" s="67">
        <v>1800000</v>
      </c>
      <c r="N96" s="56"/>
      <c r="O96" s="7"/>
      <c r="P96" s="56"/>
      <c r="Q96" s="50" t="s">
        <v>101</v>
      </c>
      <c r="R96" s="50" t="s">
        <v>515</v>
      </c>
      <c r="S96" s="70" t="s">
        <v>102</v>
      </c>
      <c r="T96" s="68" t="s">
        <v>18</v>
      </c>
      <c r="U96" s="6" t="s">
        <v>506</v>
      </c>
      <c r="V96" s="6" t="s">
        <v>505</v>
      </c>
      <c r="W96" s="1">
        <v>0</v>
      </c>
      <c r="X96" s="1" t="s">
        <v>518</v>
      </c>
      <c r="Y96" s="1" t="s">
        <v>308</v>
      </c>
      <c r="Z96" s="35"/>
      <c r="AA96" s="35"/>
    </row>
    <row r="97" spans="1:27" ht="101.25">
      <c r="A97" s="1">
        <v>14</v>
      </c>
      <c r="B97" s="2" t="s">
        <v>7</v>
      </c>
      <c r="C97" s="2" t="s">
        <v>238</v>
      </c>
      <c r="D97" s="73" t="s">
        <v>309</v>
      </c>
      <c r="E97" s="74" t="s">
        <v>310</v>
      </c>
      <c r="F97" s="74" t="s">
        <v>310</v>
      </c>
      <c r="G97" s="50" t="s">
        <v>311</v>
      </c>
      <c r="H97" s="50" t="s">
        <v>312</v>
      </c>
      <c r="I97" s="51" t="s">
        <v>14</v>
      </c>
      <c r="J97" s="51" t="s">
        <v>242</v>
      </c>
      <c r="K97" s="51">
        <v>1</v>
      </c>
      <c r="L97" s="67">
        <f t="shared" si="4"/>
        <v>3249999.9999999995</v>
      </c>
      <c r="M97" s="56">
        <v>3249999.9999999995</v>
      </c>
      <c r="N97" s="56"/>
      <c r="O97" s="7"/>
      <c r="P97" s="56"/>
      <c r="Q97" s="51" t="s">
        <v>313</v>
      </c>
      <c r="R97" s="50" t="s">
        <v>507</v>
      </c>
      <c r="S97" s="1" t="s">
        <v>304</v>
      </c>
      <c r="T97" s="68" t="s">
        <v>18</v>
      </c>
      <c r="U97" s="6" t="s">
        <v>506</v>
      </c>
      <c r="V97" s="6" t="s">
        <v>505</v>
      </c>
      <c r="W97" s="50">
        <v>0</v>
      </c>
      <c r="X97" s="50" t="s">
        <v>516</v>
      </c>
      <c r="Y97" s="75" t="s">
        <v>312</v>
      </c>
      <c r="Z97" s="35"/>
      <c r="AA97" s="35"/>
    </row>
    <row r="98" spans="1:27" ht="147.75" customHeight="1">
      <c r="A98" s="1">
        <v>15</v>
      </c>
      <c r="B98" s="2" t="s">
        <v>7</v>
      </c>
      <c r="C98" s="50" t="s">
        <v>238</v>
      </c>
      <c r="D98" s="1" t="s">
        <v>314</v>
      </c>
      <c r="E98" s="50" t="s">
        <v>315</v>
      </c>
      <c r="F98" s="50" t="s">
        <v>316</v>
      </c>
      <c r="G98" s="50" t="s">
        <v>317</v>
      </c>
      <c r="H98" s="50" t="s">
        <v>318</v>
      </c>
      <c r="I98" s="8" t="s">
        <v>14</v>
      </c>
      <c r="J98" s="50" t="s">
        <v>242</v>
      </c>
      <c r="K98" s="51">
        <v>1</v>
      </c>
      <c r="L98" s="67">
        <f t="shared" si="4"/>
        <v>450000</v>
      </c>
      <c r="M98" s="67">
        <v>450000</v>
      </c>
      <c r="N98" s="67"/>
      <c r="O98" s="7"/>
      <c r="P98" s="67"/>
      <c r="Q98" s="1" t="s">
        <v>313</v>
      </c>
      <c r="R98" s="50" t="s">
        <v>509</v>
      </c>
      <c r="S98" s="70" t="s">
        <v>281</v>
      </c>
      <c r="T98" s="68" t="s">
        <v>18</v>
      </c>
      <c r="U98" s="6" t="s">
        <v>506</v>
      </c>
      <c r="V98" s="6" t="s">
        <v>505</v>
      </c>
      <c r="W98" s="71">
        <v>1</v>
      </c>
      <c r="X98" s="71" t="s">
        <v>516</v>
      </c>
      <c r="Y98" s="1" t="s">
        <v>319</v>
      </c>
      <c r="Z98" s="35"/>
      <c r="AA98" s="35"/>
    </row>
    <row r="99" spans="1:27" ht="81">
      <c r="A99" s="1">
        <v>16</v>
      </c>
      <c r="B99" s="2" t="s">
        <v>7</v>
      </c>
      <c r="C99" s="50" t="s">
        <v>238</v>
      </c>
      <c r="D99" s="1" t="s">
        <v>320</v>
      </c>
      <c r="E99" s="50" t="s">
        <v>321</v>
      </c>
      <c r="F99" s="50" t="s">
        <v>321</v>
      </c>
      <c r="G99" s="50" t="s">
        <v>322</v>
      </c>
      <c r="H99" s="50" t="s">
        <v>323</v>
      </c>
      <c r="I99" s="8" t="s">
        <v>14</v>
      </c>
      <c r="J99" s="50" t="s">
        <v>242</v>
      </c>
      <c r="K99" s="51">
        <v>1</v>
      </c>
      <c r="L99" s="67">
        <f>M99*K99</f>
        <v>7953000</v>
      </c>
      <c r="M99" s="67">
        <v>7953000</v>
      </c>
      <c r="N99" s="67"/>
      <c r="O99" s="7"/>
      <c r="P99" s="67"/>
      <c r="Q99" s="1" t="s">
        <v>268</v>
      </c>
      <c r="R99" s="50" t="s">
        <v>509</v>
      </c>
      <c r="S99" s="70" t="s">
        <v>281</v>
      </c>
      <c r="T99" s="68" t="s">
        <v>18</v>
      </c>
      <c r="U99" s="6" t="s">
        <v>506</v>
      </c>
      <c r="V99" s="6" t="s">
        <v>505</v>
      </c>
      <c r="W99" s="71">
        <v>1</v>
      </c>
      <c r="X99" s="71" t="s">
        <v>516</v>
      </c>
      <c r="Y99" s="1" t="s">
        <v>325</v>
      </c>
      <c r="Z99" s="35"/>
      <c r="AA99" s="35"/>
    </row>
    <row r="100" spans="1:27" ht="129.75" customHeight="1">
      <c r="A100" s="1">
        <v>17</v>
      </c>
      <c r="B100" s="2" t="s">
        <v>7</v>
      </c>
      <c r="C100" s="50" t="s">
        <v>238</v>
      </c>
      <c r="D100" s="1" t="s">
        <v>326</v>
      </c>
      <c r="E100" s="50" t="s">
        <v>327</v>
      </c>
      <c r="F100" s="50" t="s">
        <v>328</v>
      </c>
      <c r="G100" s="50" t="s">
        <v>329</v>
      </c>
      <c r="H100" s="50" t="s">
        <v>330</v>
      </c>
      <c r="I100" s="8" t="s">
        <v>14</v>
      </c>
      <c r="J100" s="50" t="s">
        <v>242</v>
      </c>
      <c r="K100" s="51">
        <v>1</v>
      </c>
      <c r="L100" s="67">
        <f t="shared" ref="L100:L111" si="5">M100</f>
        <v>16016964.285714284</v>
      </c>
      <c r="M100" s="56">
        <v>16016964.285714284</v>
      </c>
      <c r="N100" s="56"/>
      <c r="O100" s="7"/>
      <c r="P100" s="56"/>
      <c r="Q100" s="1" t="s">
        <v>331</v>
      </c>
      <c r="R100" s="1" t="s">
        <v>512</v>
      </c>
      <c r="S100" s="70" t="s">
        <v>332</v>
      </c>
      <c r="T100" s="68" t="s">
        <v>18</v>
      </c>
      <c r="U100" s="6" t="s">
        <v>506</v>
      </c>
      <c r="V100" s="6" t="s">
        <v>505</v>
      </c>
      <c r="W100" s="1" t="s">
        <v>333</v>
      </c>
      <c r="X100" s="1" t="s">
        <v>516</v>
      </c>
      <c r="Y100" s="1" t="s">
        <v>334</v>
      </c>
      <c r="Z100" s="35"/>
      <c r="AA100" s="35"/>
    </row>
    <row r="101" spans="1:27" ht="160.5" customHeight="1">
      <c r="A101" s="1">
        <v>18</v>
      </c>
      <c r="B101" s="2" t="s">
        <v>7</v>
      </c>
      <c r="C101" s="2" t="s">
        <v>238</v>
      </c>
      <c r="D101" s="1" t="s">
        <v>335</v>
      </c>
      <c r="E101" s="50" t="s">
        <v>336</v>
      </c>
      <c r="F101" s="50" t="s">
        <v>337</v>
      </c>
      <c r="G101" s="50" t="s">
        <v>338</v>
      </c>
      <c r="H101" s="50" t="s">
        <v>339</v>
      </c>
      <c r="I101" s="8" t="s">
        <v>340</v>
      </c>
      <c r="J101" s="50" t="s">
        <v>242</v>
      </c>
      <c r="K101" s="51">
        <v>1</v>
      </c>
      <c r="L101" s="67">
        <v>4821428.57</v>
      </c>
      <c r="M101" s="56">
        <v>4821428.57</v>
      </c>
      <c r="N101" s="56"/>
      <c r="O101" s="7"/>
      <c r="P101" s="56"/>
      <c r="Q101" s="50" t="s">
        <v>341</v>
      </c>
      <c r="R101" s="50" t="s">
        <v>507</v>
      </c>
      <c r="S101" s="50" t="s">
        <v>304</v>
      </c>
      <c r="T101" s="6" t="s">
        <v>18</v>
      </c>
      <c r="U101" s="6" t="s">
        <v>506</v>
      </c>
      <c r="V101" s="6" t="s">
        <v>505</v>
      </c>
      <c r="W101" s="3">
        <v>0</v>
      </c>
      <c r="X101" s="3" t="s">
        <v>585</v>
      </c>
      <c r="Y101" s="75" t="s">
        <v>342</v>
      </c>
      <c r="Z101" s="35"/>
      <c r="AA101" s="35"/>
    </row>
    <row r="102" spans="1:27" ht="101.25">
      <c r="A102" s="1">
        <v>19</v>
      </c>
      <c r="B102" s="2" t="s">
        <v>7</v>
      </c>
      <c r="C102" s="2" t="s">
        <v>238</v>
      </c>
      <c r="D102" s="1" t="s">
        <v>298</v>
      </c>
      <c r="E102" s="50" t="s">
        <v>299</v>
      </c>
      <c r="F102" s="50" t="s">
        <v>300</v>
      </c>
      <c r="G102" s="50" t="s">
        <v>343</v>
      </c>
      <c r="H102" s="50" t="s">
        <v>344</v>
      </c>
      <c r="I102" s="8" t="s">
        <v>303</v>
      </c>
      <c r="J102" s="50" t="s">
        <v>242</v>
      </c>
      <c r="K102" s="51">
        <v>1</v>
      </c>
      <c r="L102" s="67">
        <v>4000000</v>
      </c>
      <c r="M102" s="56">
        <v>4000000</v>
      </c>
      <c r="N102" s="56"/>
      <c r="O102" s="7"/>
      <c r="P102" s="56"/>
      <c r="Q102" s="50" t="s">
        <v>583</v>
      </c>
      <c r="R102" s="50" t="s">
        <v>586</v>
      </c>
      <c r="S102" s="50" t="s">
        <v>587</v>
      </c>
      <c r="T102" s="6" t="s">
        <v>18</v>
      </c>
      <c r="U102" s="6" t="s">
        <v>506</v>
      </c>
      <c r="V102" s="6" t="s">
        <v>505</v>
      </c>
      <c r="W102" s="3">
        <v>0</v>
      </c>
      <c r="X102" s="3" t="s">
        <v>585</v>
      </c>
      <c r="Y102" s="75" t="s">
        <v>342</v>
      </c>
      <c r="Z102" s="35"/>
      <c r="AA102" s="35"/>
    </row>
    <row r="103" spans="1:27" ht="141.75">
      <c r="A103" s="1">
        <v>20</v>
      </c>
      <c r="B103" s="2" t="s">
        <v>7</v>
      </c>
      <c r="C103" s="2" t="s">
        <v>238</v>
      </c>
      <c r="D103" s="1" t="s">
        <v>335</v>
      </c>
      <c r="E103" s="50" t="s">
        <v>336</v>
      </c>
      <c r="F103" s="50" t="s">
        <v>337</v>
      </c>
      <c r="G103" s="50" t="s">
        <v>345</v>
      </c>
      <c r="H103" s="50" t="s">
        <v>346</v>
      </c>
      <c r="I103" s="70" t="s">
        <v>303</v>
      </c>
      <c r="J103" s="50" t="s">
        <v>242</v>
      </c>
      <c r="K103" s="51">
        <v>1</v>
      </c>
      <c r="L103" s="67">
        <v>13500000</v>
      </c>
      <c r="M103" s="56">
        <v>13500000</v>
      </c>
      <c r="N103" s="56"/>
      <c r="O103" s="7"/>
      <c r="P103" s="56"/>
      <c r="Q103" s="50" t="s">
        <v>583</v>
      </c>
      <c r="R103" s="50" t="s">
        <v>586</v>
      </c>
      <c r="S103" s="50" t="s">
        <v>587</v>
      </c>
      <c r="T103" s="6" t="s">
        <v>18</v>
      </c>
      <c r="U103" s="6" t="s">
        <v>506</v>
      </c>
      <c r="V103" s="6" t="s">
        <v>505</v>
      </c>
      <c r="W103" s="3">
        <v>0</v>
      </c>
      <c r="X103" s="3" t="s">
        <v>585</v>
      </c>
      <c r="Y103" s="75" t="s">
        <v>342</v>
      </c>
      <c r="Z103" s="35"/>
      <c r="AA103" s="35"/>
    </row>
    <row r="104" spans="1:27" ht="115.5" customHeight="1">
      <c r="A104" s="1">
        <v>21</v>
      </c>
      <c r="B104" s="2" t="s">
        <v>7</v>
      </c>
      <c r="C104" s="2" t="s">
        <v>238</v>
      </c>
      <c r="D104" s="76" t="s">
        <v>347</v>
      </c>
      <c r="E104" s="2" t="s">
        <v>348</v>
      </c>
      <c r="F104" s="2" t="s">
        <v>348</v>
      </c>
      <c r="G104" s="50" t="s">
        <v>349</v>
      </c>
      <c r="H104" s="50" t="s">
        <v>350</v>
      </c>
      <c r="I104" s="50">
        <v>0</v>
      </c>
      <c r="J104" s="50">
        <v>0</v>
      </c>
      <c r="K104" s="50">
        <v>0</v>
      </c>
      <c r="L104" s="67">
        <f t="shared" si="5"/>
        <v>0</v>
      </c>
      <c r="M104" s="56">
        <v>0</v>
      </c>
      <c r="N104" s="56"/>
      <c r="O104" s="7"/>
      <c r="P104" s="56"/>
      <c r="Q104" s="50">
        <v>0</v>
      </c>
      <c r="R104" s="50">
        <v>0</v>
      </c>
      <c r="S104" s="50">
        <v>0</v>
      </c>
      <c r="T104" s="50">
        <v>0</v>
      </c>
      <c r="U104" s="6" t="s">
        <v>506</v>
      </c>
      <c r="V104" s="6" t="s">
        <v>505</v>
      </c>
      <c r="W104" s="50">
        <v>0</v>
      </c>
      <c r="X104" s="50" t="s">
        <v>522</v>
      </c>
      <c r="Y104" s="75" t="s">
        <v>352</v>
      </c>
      <c r="Z104" s="35"/>
      <c r="AA104" s="35"/>
    </row>
    <row r="105" spans="1:27" ht="112.5" customHeight="1">
      <c r="A105" s="1">
        <v>22</v>
      </c>
      <c r="B105" s="2" t="s">
        <v>7</v>
      </c>
      <c r="C105" s="2" t="s">
        <v>238</v>
      </c>
      <c r="D105" s="76" t="s">
        <v>353</v>
      </c>
      <c r="E105" s="2" t="s">
        <v>354</v>
      </c>
      <c r="F105" s="2" t="s">
        <v>354</v>
      </c>
      <c r="G105" s="50" t="s">
        <v>355</v>
      </c>
      <c r="H105" s="50" t="s">
        <v>356</v>
      </c>
      <c r="I105" s="8" t="s">
        <v>340</v>
      </c>
      <c r="J105" s="50" t="s">
        <v>242</v>
      </c>
      <c r="K105" s="50">
        <v>1</v>
      </c>
      <c r="L105" s="67">
        <f t="shared" si="5"/>
        <v>3571428.5714285709</v>
      </c>
      <c r="M105" s="56">
        <v>3571428.5714285709</v>
      </c>
      <c r="N105" s="56"/>
      <c r="O105" s="7"/>
      <c r="P105" s="56"/>
      <c r="Q105" s="50" t="s">
        <v>341</v>
      </c>
      <c r="R105" s="1" t="s">
        <v>512</v>
      </c>
      <c r="S105" s="50" t="s">
        <v>332</v>
      </c>
      <c r="T105" s="6" t="s">
        <v>18</v>
      </c>
      <c r="U105" s="6" t="s">
        <v>506</v>
      </c>
      <c r="V105" s="6" t="s">
        <v>505</v>
      </c>
      <c r="W105" s="3">
        <v>0</v>
      </c>
      <c r="X105" s="3" t="s">
        <v>519</v>
      </c>
      <c r="Y105" s="75" t="s">
        <v>357</v>
      </c>
      <c r="Z105" s="35"/>
      <c r="AA105" s="35"/>
    </row>
    <row r="106" spans="1:27" s="79" customFormat="1" ht="123.75" customHeight="1">
      <c r="A106" s="50">
        <v>23</v>
      </c>
      <c r="B106" s="2" t="s">
        <v>7</v>
      </c>
      <c r="C106" s="2" t="s">
        <v>238</v>
      </c>
      <c r="D106" s="2" t="s">
        <v>358</v>
      </c>
      <c r="E106" s="76" t="s">
        <v>359</v>
      </c>
      <c r="F106" s="76" t="s">
        <v>360</v>
      </c>
      <c r="G106" s="1" t="s">
        <v>361</v>
      </c>
      <c r="H106" s="1" t="s">
        <v>362</v>
      </c>
      <c r="I106" s="70" t="s">
        <v>14</v>
      </c>
      <c r="J106" s="1" t="s">
        <v>242</v>
      </c>
      <c r="K106" s="1">
        <v>1</v>
      </c>
      <c r="L106" s="67">
        <v>881250</v>
      </c>
      <c r="M106" s="67">
        <v>881250</v>
      </c>
      <c r="N106" s="67"/>
      <c r="O106" s="7"/>
      <c r="P106" s="67"/>
      <c r="Q106" s="1" t="s">
        <v>101</v>
      </c>
      <c r="R106" s="50" t="s">
        <v>509</v>
      </c>
      <c r="S106" s="1" t="s">
        <v>281</v>
      </c>
      <c r="T106" s="68" t="s">
        <v>18</v>
      </c>
      <c r="U106" s="6" t="s">
        <v>506</v>
      </c>
      <c r="V106" s="6" t="s">
        <v>505</v>
      </c>
      <c r="W106" s="71">
        <v>1</v>
      </c>
      <c r="X106" s="71" t="s">
        <v>520</v>
      </c>
      <c r="Y106" s="69" t="s">
        <v>363</v>
      </c>
      <c r="Z106" s="78"/>
      <c r="AA106" s="78"/>
    </row>
    <row r="107" spans="1:27" s="79" customFormat="1" ht="126" customHeight="1">
      <c r="A107" s="1">
        <v>24</v>
      </c>
      <c r="B107" s="76" t="s">
        <v>7</v>
      </c>
      <c r="C107" s="76" t="s">
        <v>238</v>
      </c>
      <c r="D107" s="76" t="s">
        <v>358</v>
      </c>
      <c r="E107" s="76" t="s">
        <v>359</v>
      </c>
      <c r="F107" s="76" t="s">
        <v>360</v>
      </c>
      <c r="G107" s="1" t="s">
        <v>364</v>
      </c>
      <c r="H107" s="1" t="s">
        <v>365</v>
      </c>
      <c r="I107" s="70" t="s">
        <v>14</v>
      </c>
      <c r="J107" s="1" t="s">
        <v>242</v>
      </c>
      <c r="K107" s="1">
        <v>1</v>
      </c>
      <c r="L107" s="67">
        <v>252678.57</v>
      </c>
      <c r="M107" s="67">
        <v>252678.57</v>
      </c>
      <c r="N107" s="67"/>
      <c r="O107" s="7"/>
      <c r="P107" s="67"/>
      <c r="Q107" s="1" t="s">
        <v>351</v>
      </c>
      <c r="R107" s="50" t="s">
        <v>509</v>
      </c>
      <c r="S107" s="1" t="s">
        <v>281</v>
      </c>
      <c r="T107" s="68" t="s">
        <v>18</v>
      </c>
      <c r="U107" s="6" t="s">
        <v>506</v>
      </c>
      <c r="V107" s="6" t="s">
        <v>505</v>
      </c>
      <c r="W107" s="71">
        <v>1</v>
      </c>
      <c r="X107" s="71" t="s">
        <v>518</v>
      </c>
      <c r="Y107" s="69" t="s">
        <v>366</v>
      </c>
      <c r="Z107" s="78"/>
      <c r="AA107" s="78"/>
    </row>
    <row r="108" spans="1:27" ht="129.75" customHeight="1">
      <c r="A108" s="1">
        <v>25</v>
      </c>
      <c r="B108" s="2" t="s">
        <v>7</v>
      </c>
      <c r="C108" s="2" t="s">
        <v>238</v>
      </c>
      <c r="D108" s="76" t="s">
        <v>358</v>
      </c>
      <c r="E108" s="76" t="s">
        <v>359</v>
      </c>
      <c r="F108" s="76" t="s">
        <v>360</v>
      </c>
      <c r="G108" s="50" t="s">
        <v>367</v>
      </c>
      <c r="H108" s="50" t="s">
        <v>368</v>
      </c>
      <c r="I108" s="8" t="s">
        <v>14</v>
      </c>
      <c r="J108" s="50" t="s">
        <v>242</v>
      </c>
      <c r="K108" s="50">
        <v>1</v>
      </c>
      <c r="L108" s="67">
        <v>5264285.7142857136</v>
      </c>
      <c r="M108" s="56">
        <v>5264285.7142857136</v>
      </c>
      <c r="N108" s="56"/>
      <c r="O108" s="7"/>
      <c r="P108" s="56"/>
      <c r="Q108" s="1" t="s">
        <v>351</v>
      </c>
      <c r="R108" s="50" t="s">
        <v>542</v>
      </c>
      <c r="S108" s="50" t="s">
        <v>541</v>
      </c>
      <c r="T108" s="68" t="s">
        <v>18</v>
      </c>
      <c r="U108" s="6" t="s">
        <v>506</v>
      </c>
      <c r="V108" s="6" t="s">
        <v>505</v>
      </c>
      <c r="W108" s="71">
        <v>1</v>
      </c>
      <c r="X108" s="71" t="s">
        <v>523</v>
      </c>
      <c r="Y108" s="69" t="s">
        <v>369</v>
      </c>
      <c r="Z108" s="35"/>
      <c r="AA108" s="35"/>
    </row>
    <row r="109" spans="1:27" ht="129.75" customHeight="1">
      <c r="A109" s="1">
        <v>26</v>
      </c>
      <c r="B109" s="2" t="s">
        <v>7</v>
      </c>
      <c r="C109" s="2" t="s">
        <v>238</v>
      </c>
      <c r="D109" s="76" t="s">
        <v>358</v>
      </c>
      <c r="E109" s="76" t="s">
        <v>359</v>
      </c>
      <c r="F109" s="76" t="s">
        <v>360</v>
      </c>
      <c r="G109" s="50" t="s">
        <v>370</v>
      </c>
      <c r="H109" s="50" t="s">
        <v>371</v>
      </c>
      <c r="I109" s="8" t="s">
        <v>14</v>
      </c>
      <c r="J109" s="50" t="s">
        <v>242</v>
      </c>
      <c r="K109" s="50">
        <v>1</v>
      </c>
      <c r="L109" s="67">
        <f t="shared" si="5"/>
        <v>1507142.857142857</v>
      </c>
      <c r="M109" s="56">
        <v>1507142.857142857</v>
      </c>
      <c r="N109" s="56"/>
      <c r="O109" s="7"/>
      <c r="P109" s="56"/>
      <c r="Q109" s="1" t="s">
        <v>101</v>
      </c>
      <c r="R109" s="50" t="s">
        <v>515</v>
      </c>
      <c r="S109" s="70" t="s">
        <v>102</v>
      </c>
      <c r="T109" s="68" t="s">
        <v>18</v>
      </c>
      <c r="U109" s="6" t="s">
        <v>506</v>
      </c>
      <c r="V109" s="6" t="s">
        <v>505</v>
      </c>
      <c r="W109" s="71">
        <v>1</v>
      </c>
      <c r="X109" s="71" t="s">
        <v>520</v>
      </c>
      <c r="Y109" s="69" t="s">
        <v>372</v>
      </c>
      <c r="Z109" s="35"/>
      <c r="AA109" s="35"/>
    </row>
    <row r="110" spans="1:27" ht="137.25" customHeight="1">
      <c r="A110" s="1">
        <v>27</v>
      </c>
      <c r="B110" s="2" t="s">
        <v>7</v>
      </c>
      <c r="C110" s="2" t="s">
        <v>238</v>
      </c>
      <c r="D110" s="76" t="s">
        <v>358</v>
      </c>
      <c r="E110" s="76" t="s">
        <v>359</v>
      </c>
      <c r="F110" s="76" t="s">
        <v>360</v>
      </c>
      <c r="G110" s="50" t="s">
        <v>373</v>
      </c>
      <c r="H110" s="50" t="s">
        <v>374</v>
      </c>
      <c r="I110" s="8" t="s">
        <v>14</v>
      </c>
      <c r="J110" s="50" t="s">
        <v>242</v>
      </c>
      <c r="K110" s="50">
        <v>1</v>
      </c>
      <c r="L110" s="67">
        <f t="shared" si="5"/>
        <v>647321.42857142852</v>
      </c>
      <c r="M110" s="56">
        <v>647321.42857142852</v>
      </c>
      <c r="N110" s="56"/>
      <c r="O110" s="7"/>
      <c r="P110" s="56"/>
      <c r="Q110" s="3" t="s">
        <v>86</v>
      </c>
      <c r="R110" s="50" t="s">
        <v>582</v>
      </c>
      <c r="S110" s="70" t="s">
        <v>375</v>
      </c>
      <c r="T110" s="68" t="s">
        <v>18</v>
      </c>
      <c r="U110" s="6" t="s">
        <v>506</v>
      </c>
      <c r="V110" s="6" t="s">
        <v>505</v>
      </c>
      <c r="W110" s="71">
        <v>1</v>
      </c>
      <c r="X110" s="71" t="s">
        <v>516</v>
      </c>
      <c r="Y110" s="69" t="s">
        <v>376</v>
      </c>
      <c r="Z110" s="35"/>
      <c r="AA110" s="35"/>
    </row>
    <row r="111" spans="1:27" ht="156.75" customHeight="1">
      <c r="A111" s="1">
        <v>28</v>
      </c>
      <c r="B111" s="2" t="s">
        <v>7</v>
      </c>
      <c r="C111" s="50" t="s">
        <v>238</v>
      </c>
      <c r="D111" s="1" t="s">
        <v>377</v>
      </c>
      <c r="E111" s="50" t="s">
        <v>378</v>
      </c>
      <c r="F111" s="50" t="s">
        <v>378</v>
      </c>
      <c r="G111" s="50" t="s">
        <v>379</v>
      </c>
      <c r="H111" s="50" t="s">
        <v>380</v>
      </c>
      <c r="I111" s="8" t="s">
        <v>303</v>
      </c>
      <c r="J111" s="50" t="s">
        <v>242</v>
      </c>
      <c r="K111" s="51">
        <v>1</v>
      </c>
      <c r="L111" s="67">
        <f t="shared" si="5"/>
        <v>69082500</v>
      </c>
      <c r="M111" s="56">
        <v>69082500</v>
      </c>
      <c r="N111" s="56"/>
      <c r="O111" s="7"/>
      <c r="P111" s="56"/>
      <c r="Q111" s="1" t="s">
        <v>101</v>
      </c>
      <c r="R111" s="50" t="s">
        <v>515</v>
      </c>
      <c r="S111" s="70" t="s">
        <v>102</v>
      </c>
      <c r="T111" s="68" t="s">
        <v>18</v>
      </c>
      <c r="U111" s="6" t="s">
        <v>506</v>
      </c>
      <c r="V111" s="6" t="s">
        <v>505</v>
      </c>
      <c r="W111" s="1">
        <v>0</v>
      </c>
      <c r="X111" s="1" t="s">
        <v>516</v>
      </c>
      <c r="Y111" s="1" t="s">
        <v>381</v>
      </c>
      <c r="Z111" s="35"/>
      <c r="AA111" s="35"/>
    </row>
    <row r="112" spans="1:27" ht="124.5" customHeight="1">
      <c r="A112" s="1">
        <v>29</v>
      </c>
      <c r="B112" s="2" t="s">
        <v>7</v>
      </c>
      <c r="C112" s="50" t="s">
        <v>238</v>
      </c>
      <c r="D112" s="1" t="s">
        <v>382</v>
      </c>
      <c r="E112" s="50" t="s">
        <v>383</v>
      </c>
      <c r="F112" s="50" t="s">
        <v>384</v>
      </c>
      <c r="G112" s="50" t="s">
        <v>385</v>
      </c>
      <c r="H112" s="50" t="s">
        <v>384</v>
      </c>
      <c r="I112" s="8" t="s">
        <v>340</v>
      </c>
      <c r="J112" s="50" t="s">
        <v>242</v>
      </c>
      <c r="K112" s="51">
        <v>1</v>
      </c>
      <c r="L112" s="67">
        <v>8000000</v>
      </c>
      <c r="M112" s="56">
        <v>8000000</v>
      </c>
      <c r="N112" s="56"/>
      <c r="O112" s="7"/>
      <c r="P112" s="56"/>
      <c r="Q112" s="1" t="s">
        <v>101</v>
      </c>
      <c r="R112" s="50" t="s">
        <v>515</v>
      </c>
      <c r="S112" s="70" t="s">
        <v>102</v>
      </c>
      <c r="T112" s="68" t="s">
        <v>18</v>
      </c>
      <c r="U112" s="6" t="s">
        <v>506</v>
      </c>
      <c r="V112" s="6" t="s">
        <v>505</v>
      </c>
      <c r="W112" s="1">
        <v>0</v>
      </c>
      <c r="X112" s="1" t="s">
        <v>516</v>
      </c>
      <c r="Y112" s="1" t="s">
        <v>386</v>
      </c>
      <c r="Z112" s="35"/>
      <c r="AA112" s="35"/>
    </row>
    <row r="113" spans="1:27" ht="208.5" customHeight="1">
      <c r="A113" s="1">
        <v>30</v>
      </c>
      <c r="B113" s="2" t="s">
        <v>7</v>
      </c>
      <c r="C113" s="50" t="s">
        <v>238</v>
      </c>
      <c r="D113" s="1" t="s">
        <v>387</v>
      </c>
      <c r="E113" s="50" t="s">
        <v>388</v>
      </c>
      <c r="F113" s="50" t="s">
        <v>388</v>
      </c>
      <c r="G113" s="50" t="s">
        <v>389</v>
      </c>
      <c r="H113" s="50" t="s">
        <v>390</v>
      </c>
      <c r="I113" s="8" t="s">
        <v>14</v>
      </c>
      <c r="J113" s="50" t="s">
        <v>242</v>
      </c>
      <c r="K113" s="51">
        <v>1</v>
      </c>
      <c r="L113" s="67">
        <v>960000</v>
      </c>
      <c r="M113" s="56">
        <v>960000</v>
      </c>
      <c r="N113" s="56"/>
      <c r="O113" s="7"/>
      <c r="P113" s="56"/>
      <c r="Q113" s="1" t="s">
        <v>101</v>
      </c>
      <c r="R113" s="50" t="s">
        <v>515</v>
      </c>
      <c r="S113" s="70" t="s">
        <v>102</v>
      </c>
      <c r="T113" s="68" t="s">
        <v>18</v>
      </c>
      <c r="U113" s="6" t="s">
        <v>506</v>
      </c>
      <c r="V113" s="6" t="s">
        <v>505</v>
      </c>
      <c r="W113" s="1">
        <v>0</v>
      </c>
      <c r="X113" s="1" t="s">
        <v>516</v>
      </c>
      <c r="Y113" s="1" t="s">
        <v>391</v>
      </c>
      <c r="Z113" s="35"/>
      <c r="AA113" s="35"/>
    </row>
    <row r="114" spans="1:27" ht="202.5" customHeight="1">
      <c r="A114" s="1">
        <v>31</v>
      </c>
      <c r="B114" s="2" t="s">
        <v>7</v>
      </c>
      <c r="C114" s="50" t="s">
        <v>238</v>
      </c>
      <c r="D114" s="1" t="s">
        <v>392</v>
      </c>
      <c r="E114" s="50" t="s">
        <v>393</v>
      </c>
      <c r="F114" s="50" t="s">
        <v>393</v>
      </c>
      <c r="G114" s="50" t="s">
        <v>394</v>
      </c>
      <c r="H114" s="50" t="s">
        <v>395</v>
      </c>
      <c r="I114" s="70" t="s">
        <v>14</v>
      </c>
      <c r="J114" s="50" t="s">
        <v>242</v>
      </c>
      <c r="K114" s="51">
        <v>1</v>
      </c>
      <c r="L114" s="67">
        <v>4695178.58</v>
      </c>
      <c r="M114" s="67">
        <v>4695178.58</v>
      </c>
      <c r="N114" s="56"/>
      <c r="O114" s="7"/>
      <c r="P114" s="56"/>
      <c r="Q114" s="1" t="s">
        <v>396</v>
      </c>
      <c r="R114" s="50" t="s">
        <v>515</v>
      </c>
      <c r="S114" s="70" t="s">
        <v>102</v>
      </c>
      <c r="T114" s="6" t="s">
        <v>18</v>
      </c>
      <c r="U114" s="6" t="s">
        <v>506</v>
      </c>
      <c r="V114" s="6" t="s">
        <v>505</v>
      </c>
      <c r="W114" s="3">
        <v>0</v>
      </c>
      <c r="X114" s="3" t="s">
        <v>516</v>
      </c>
      <c r="Y114" s="1" t="s">
        <v>397</v>
      </c>
      <c r="Z114" s="35"/>
      <c r="AA114" s="35"/>
    </row>
    <row r="115" spans="1:27" ht="287.25" customHeight="1">
      <c r="A115" s="1">
        <v>32</v>
      </c>
      <c r="B115" s="2" t="s">
        <v>7</v>
      </c>
      <c r="C115" s="50" t="s">
        <v>238</v>
      </c>
      <c r="D115" s="1" t="s">
        <v>398</v>
      </c>
      <c r="E115" s="50" t="s">
        <v>399</v>
      </c>
      <c r="F115" s="50" t="s">
        <v>400</v>
      </c>
      <c r="G115" s="50" t="s">
        <v>401</v>
      </c>
      <c r="H115" s="50" t="s">
        <v>402</v>
      </c>
      <c r="I115" s="8" t="s">
        <v>14</v>
      </c>
      <c r="J115" s="50" t="s">
        <v>242</v>
      </c>
      <c r="K115" s="51">
        <v>1</v>
      </c>
      <c r="L115" s="67">
        <v>130000</v>
      </c>
      <c r="M115" s="56">
        <v>130000</v>
      </c>
      <c r="N115" s="56"/>
      <c r="O115" s="7"/>
      <c r="P115" s="56"/>
      <c r="Q115" s="1" t="s">
        <v>351</v>
      </c>
      <c r="R115" s="50" t="s">
        <v>507</v>
      </c>
      <c r="S115" s="1" t="s">
        <v>304</v>
      </c>
      <c r="T115" s="68" t="s">
        <v>18</v>
      </c>
      <c r="U115" s="6" t="s">
        <v>506</v>
      </c>
      <c r="V115" s="6" t="s">
        <v>505</v>
      </c>
      <c r="W115" s="1">
        <v>0</v>
      </c>
      <c r="X115" s="1" t="s">
        <v>516</v>
      </c>
      <c r="Y115" s="1" t="s">
        <v>403</v>
      </c>
      <c r="Z115" s="35"/>
      <c r="AA115" s="35"/>
    </row>
    <row r="116" spans="1:27" ht="293.25" customHeight="1">
      <c r="A116" s="1">
        <v>33</v>
      </c>
      <c r="B116" s="2" t="s">
        <v>7</v>
      </c>
      <c r="C116" s="50" t="s">
        <v>238</v>
      </c>
      <c r="D116" s="1" t="s">
        <v>398</v>
      </c>
      <c r="E116" s="50" t="s">
        <v>399</v>
      </c>
      <c r="F116" s="50" t="s">
        <v>400</v>
      </c>
      <c r="G116" s="50" t="s">
        <v>404</v>
      </c>
      <c r="H116" s="50" t="s">
        <v>405</v>
      </c>
      <c r="I116" s="8" t="s">
        <v>14</v>
      </c>
      <c r="J116" s="50" t="s">
        <v>242</v>
      </c>
      <c r="K116" s="51">
        <v>1</v>
      </c>
      <c r="L116" s="67">
        <v>240000</v>
      </c>
      <c r="M116" s="56">
        <v>240000</v>
      </c>
      <c r="N116" s="56"/>
      <c r="O116" s="7"/>
      <c r="P116" s="56"/>
      <c r="Q116" s="1" t="s">
        <v>351</v>
      </c>
      <c r="R116" s="50" t="s">
        <v>511</v>
      </c>
      <c r="S116" s="1" t="s">
        <v>406</v>
      </c>
      <c r="T116" s="68" t="s">
        <v>18</v>
      </c>
      <c r="U116" s="6" t="s">
        <v>506</v>
      </c>
      <c r="V116" s="6" t="s">
        <v>505</v>
      </c>
      <c r="W116" s="1">
        <v>0</v>
      </c>
      <c r="X116" s="1" t="s">
        <v>516</v>
      </c>
      <c r="Y116" s="1" t="s">
        <v>407</v>
      </c>
      <c r="Z116" s="35"/>
      <c r="AA116" s="35"/>
    </row>
    <row r="117" spans="1:27" ht="276" customHeight="1">
      <c r="A117" s="1">
        <v>34</v>
      </c>
      <c r="B117" s="2" t="s">
        <v>7</v>
      </c>
      <c r="C117" s="50" t="s">
        <v>238</v>
      </c>
      <c r="D117" s="80" t="s">
        <v>398</v>
      </c>
      <c r="E117" s="80" t="s">
        <v>400</v>
      </c>
      <c r="F117" s="80" t="s">
        <v>400</v>
      </c>
      <c r="G117" s="50" t="s">
        <v>408</v>
      </c>
      <c r="H117" s="50" t="s">
        <v>409</v>
      </c>
      <c r="I117" s="8" t="s">
        <v>14</v>
      </c>
      <c r="J117" s="50" t="s">
        <v>242</v>
      </c>
      <c r="K117" s="51">
        <v>1</v>
      </c>
      <c r="L117" s="56">
        <v>968101.38</v>
      </c>
      <c r="M117" s="56">
        <v>968101.38</v>
      </c>
      <c r="N117" s="56"/>
      <c r="O117" s="7"/>
      <c r="P117" s="56"/>
      <c r="Q117" s="1" t="s">
        <v>324</v>
      </c>
      <c r="R117" s="1" t="s">
        <v>512</v>
      </c>
      <c r="S117" s="70" t="s">
        <v>332</v>
      </c>
      <c r="T117" s="68" t="s">
        <v>18</v>
      </c>
      <c r="U117" s="6" t="s">
        <v>506</v>
      </c>
      <c r="V117" s="6" t="s">
        <v>505</v>
      </c>
      <c r="W117" s="1">
        <v>0</v>
      </c>
      <c r="X117" s="1" t="s">
        <v>517</v>
      </c>
      <c r="Y117" s="1" t="s">
        <v>218</v>
      </c>
      <c r="Z117" s="35"/>
      <c r="AA117" s="35"/>
    </row>
    <row r="118" spans="1:27" ht="153" customHeight="1">
      <c r="A118" s="1">
        <v>35</v>
      </c>
      <c r="B118" s="2" t="s">
        <v>7</v>
      </c>
      <c r="C118" s="50" t="s">
        <v>238</v>
      </c>
      <c r="D118" s="1" t="s">
        <v>410</v>
      </c>
      <c r="E118" s="50" t="s">
        <v>411</v>
      </c>
      <c r="F118" s="50" t="s">
        <v>411</v>
      </c>
      <c r="G118" s="50" t="s">
        <v>412</v>
      </c>
      <c r="H118" s="50" t="s">
        <v>413</v>
      </c>
      <c r="I118" s="8" t="s">
        <v>303</v>
      </c>
      <c r="J118" s="50" t="s">
        <v>242</v>
      </c>
      <c r="K118" s="51">
        <v>1</v>
      </c>
      <c r="L118" s="67">
        <v>3777678.5714285709</v>
      </c>
      <c r="M118" s="56">
        <v>3777678.5714285709</v>
      </c>
      <c r="N118" s="56"/>
      <c r="O118" s="7"/>
      <c r="P118" s="56"/>
      <c r="Q118" s="66" t="s">
        <v>86</v>
      </c>
      <c r="R118" s="50" t="s">
        <v>507</v>
      </c>
      <c r="S118" s="1" t="s">
        <v>304</v>
      </c>
      <c r="T118" s="66" t="s">
        <v>18</v>
      </c>
      <c r="U118" s="6" t="s">
        <v>506</v>
      </c>
      <c r="V118" s="6" t="s">
        <v>505</v>
      </c>
      <c r="W118" s="66">
        <v>0</v>
      </c>
      <c r="X118" s="66" t="s">
        <v>517</v>
      </c>
      <c r="Y118" s="1" t="s">
        <v>414</v>
      </c>
      <c r="Z118" s="35"/>
      <c r="AA118" s="35"/>
    </row>
    <row r="119" spans="1:27" ht="201.75" customHeight="1">
      <c r="A119" s="1">
        <v>36</v>
      </c>
      <c r="B119" s="2" t="s">
        <v>7</v>
      </c>
      <c r="C119" s="50" t="s">
        <v>238</v>
      </c>
      <c r="D119" s="73" t="s">
        <v>415</v>
      </c>
      <c r="E119" s="80" t="s">
        <v>416</v>
      </c>
      <c r="F119" s="80" t="s">
        <v>416</v>
      </c>
      <c r="G119" s="50" t="s">
        <v>417</v>
      </c>
      <c r="H119" s="50" t="s">
        <v>418</v>
      </c>
      <c r="I119" s="8" t="s">
        <v>14</v>
      </c>
      <c r="J119" s="50" t="s">
        <v>242</v>
      </c>
      <c r="K119" s="51">
        <v>1</v>
      </c>
      <c r="L119" s="67">
        <f t="shared" ref="L119:L122" si="6">M119</f>
        <v>446428.57142857136</v>
      </c>
      <c r="M119" s="56">
        <v>446428.57142857136</v>
      </c>
      <c r="N119" s="56"/>
      <c r="O119" s="7"/>
      <c r="P119" s="56"/>
      <c r="Q119" s="1" t="s">
        <v>324</v>
      </c>
      <c r="R119" s="1" t="s">
        <v>567</v>
      </c>
      <c r="S119" s="70" t="s">
        <v>547</v>
      </c>
      <c r="T119" s="68" t="s">
        <v>18</v>
      </c>
      <c r="U119" s="6" t="s">
        <v>506</v>
      </c>
      <c r="V119" s="6" t="s">
        <v>505</v>
      </c>
      <c r="W119" s="1">
        <v>0</v>
      </c>
      <c r="X119" s="1" t="s">
        <v>517</v>
      </c>
      <c r="Y119" s="1"/>
      <c r="Z119" s="35"/>
      <c r="AA119" s="35"/>
    </row>
    <row r="120" spans="1:27" ht="220.5" customHeight="1">
      <c r="A120" s="1">
        <v>37</v>
      </c>
      <c r="B120" s="2" t="s">
        <v>7</v>
      </c>
      <c r="C120" s="50" t="s">
        <v>238</v>
      </c>
      <c r="D120" s="1" t="s">
        <v>419</v>
      </c>
      <c r="E120" s="50" t="s">
        <v>420</v>
      </c>
      <c r="F120" s="50" t="s">
        <v>420</v>
      </c>
      <c r="G120" s="50" t="s">
        <v>421</v>
      </c>
      <c r="H120" s="50" t="s">
        <v>422</v>
      </c>
      <c r="I120" s="8" t="s">
        <v>14</v>
      </c>
      <c r="J120" s="50" t="s">
        <v>242</v>
      </c>
      <c r="K120" s="51">
        <v>1</v>
      </c>
      <c r="L120" s="67">
        <f t="shared" si="6"/>
        <v>4592857.1428571427</v>
      </c>
      <c r="M120" s="56">
        <v>4592857.1428571427</v>
      </c>
      <c r="N120" s="56"/>
      <c r="O120" s="7"/>
      <c r="P120" s="56"/>
      <c r="Q120" s="1" t="s">
        <v>32</v>
      </c>
      <c r="R120" s="50" t="s">
        <v>507</v>
      </c>
      <c r="S120" s="1" t="s">
        <v>304</v>
      </c>
      <c r="T120" s="68" t="s">
        <v>18</v>
      </c>
      <c r="U120" s="6" t="s">
        <v>506</v>
      </c>
      <c r="V120" s="6" t="s">
        <v>505</v>
      </c>
      <c r="W120" s="1">
        <v>0</v>
      </c>
      <c r="X120" s="1" t="s">
        <v>517</v>
      </c>
      <c r="Y120" s="1" t="s">
        <v>423</v>
      </c>
      <c r="Z120" s="35"/>
      <c r="AA120" s="35"/>
    </row>
    <row r="121" spans="1:27" ht="279" customHeight="1">
      <c r="A121" s="1">
        <v>38</v>
      </c>
      <c r="B121" s="2" t="s">
        <v>7</v>
      </c>
      <c r="C121" s="50" t="s">
        <v>238</v>
      </c>
      <c r="D121" s="1" t="s">
        <v>424</v>
      </c>
      <c r="E121" s="50" t="s">
        <v>425</v>
      </c>
      <c r="F121" s="50" t="s">
        <v>425</v>
      </c>
      <c r="G121" s="50" t="s">
        <v>426</v>
      </c>
      <c r="H121" s="50" t="s">
        <v>427</v>
      </c>
      <c r="I121" s="8" t="s">
        <v>14</v>
      </c>
      <c r="J121" s="50" t="s">
        <v>242</v>
      </c>
      <c r="K121" s="51">
        <v>1</v>
      </c>
      <c r="L121" s="67">
        <f t="shared" si="6"/>
        <v>914285.7142857142</v>
      </c>
      <c r="M121" s="56">
        <v>914285.7142857142</v>
      </c>
      <c r="N121" s="56"/>
      <c r="O121" s="7"/>
      <c r="P121" s="56"/>
      <c r="Q121" s="1" t="s">
        <v>428</v>
      </c>
      <c r="R121" s="1" t="s">
        <v>512</v>
      </c>
      <c r="S121" s="70" t="s">
        <v>332</v>
      </c>
      <c r="T121" s="68" t="s">
        <v>18</v>
      </c>
      <c r="U121" s="6" t="s">
        <v>506</v>
      </c>
      <c r="V121" s="6" t="s">
        <v>505</v>
      </c>
      <c r="W121" s="1" t="s">
        <v>333</v>
      </c>
      <c r="X121" s="1" t="s">
        <v>516</v>
      </c>
      <c r="Y121" s="1" t="s">
        <v>427</v>
      </c>
      <c r="Z121" s="35"/>
      <c r="AA121" s="35"/>
    </row>
    <row r="122" spans="1:27" ht="101.25">
      <c r="A122" s="1">
        <v>39</v>
      </c>
      <c r="B122" s="2" t="s">
        <v>7</v>
      </c>
      <c r="C122" s="50" t="s">
        <v>238</v>
      </c>
      <c r="D122" s="1" t="s">
        <v>429</v>
      </c>
      <c r="E122" s="50" t="s">
        <v>430</v>
      </c>
      <c r="F122" s="50" t="s">
        <v>430</v>
      </c>
      <c r="G122" s="50" t="s">
        <v>431</v>
      </c>
      <c r="H122" s="50" t="s">
        <v>432</v>
      </c>
      <c r="I122" s="8" t="s">
        <v>14</v>
      </c>
      <c r="J122" s="50" t="s">
        <v>242</v>
      </c>
      <c r="K122" s="51">
        <v>1</v>
      </c>
      <c r="L122" s="67">
        <f t="shared" si="6"/>
        <v>0</v>
      </c>
      <c r="M122" s="56">
        <v>0</v>
      </c>
      <c r="N122" s="56"/>
      <c r="O122" s="7"/>
      <c r="P122" s="56"/>
      <c r="Q122" s="1" t="s">
        <v>32</v>
      </c>
      <c r="R122" s="1" t="s">
        <v>514</v>
      </c>
      <c r="S122" s="70" t="s">
        <v>433</v>
      </c>
      <c r="T122" s="68" t="s">
        <v>18</v>
      </c>
      <c r="U122" s="6" t="s">
        <v>506</v>
      </c>
      <c r="V122" s="6" t="s">
        <v>505</v>
      </c>
      <c r="W122" s="1">
        <v>0</v>
      </c>
      <c r="X122" s="1" t="s">
        <v>517</v>
      </c>
      <c r="Y122" s="1" t="s">
        <v>432</v>
      </c>
      <c r="Z122" s="35"/>
      <c r="AA122" s="35"/>
    </row>
    <row r="123" spans="1:27" ht="137.25" customHeight="1">
      <c r="A123" s="1">
        <v>40</v>
      </c>
      <c r="B123" s="2" t="s">
        <v>7</v>
      </c>
      <c r="C123" s="50" t="s">
        <v>238</v>
      </c>
      <c r="D123" s="80" t="s">
        <v>434</v>
      </c>
      <c r="E123" s="4" t="s">
        <v>435</v>
      </c>
      <c r="F123" s="4" t="s">
        <v>435</v>
      </c>
      <c r="G123" s="4" t="s">
        <v>436</v>
      </c>
      <c r="H123" s="4" t="s">
        <v>437</v>
      </c>
      <c r="I123" s="8" t="s">
        <v>340</v>
      </c>
      <c r="J123" s="50" t="s">
        <v>242</v>
      </c>
      <c r="K123" s="51">
        <v>1</v>
      </c>
      <c r="L123" s="67">
        <v>6600000</v>
      </c>
      <c r="M123" s="56">
        <v>6600000</v>
      </c>
      <c r="N123" s="56"/>
      <c r="O123" s="7"/>
      <c r="P123" s="56"/>
      <c r="Q123" s="1" t="s">
        <v>101</v>
      </c>
      <c r="R123" s="50" t="s">
        <v>515</v>
      </c>
      <c r="S123" s="70" t="s">
        <v>102</v>
      </c>
      <c r="T123" s="68" t="s">
        <v>18</v>
      </c>
      <c r="U123" s="6" t="s">
        <v>506</v>
      </c>
      <c r="V123" s="6" t="s">
        <v>505</v>
      </c>
      <c r="W123" s="1">
        <v>0</v>
      </c>
      <c r="X123" s="1" t="s">
        <v>516</v>
      </c>
      <c r="Y123" s="1" t="s">
        <v>386</v>
      </c>
      <c r="Z123" s="35"/>
      <c r="AA123" s="35"/>
    </row>
    <row r="124" spans="1:27" ht="131.25" customHeight="1">
      <c r="A124" s="1">
        <v>41</v>
      </c>
      <c r="B124" s="2" t="s">
        <v>7</v>
      </c>
      <c r="C124" s="2" t="s">
        <v>238</v>
      </c>
      <c r="D124" s="76" t="s">
        <v>438</v>
      </c>
      <c r="E124" s="2" t="s">
        <v>439</v>
      </c>
      <c r="F124" s="2" t="s">
        <v>360</v>
      </c>
      <c r="G124" s="50" t="s">
        <v>440</v>
      </c>
      <c r="H124" s="50" t="s">
        <v>441</v>
      </c>
      <c r="I124" s="8" t="s">
        <v>14</v>
      </c>
      <c r="J124" s="50" t="s">
        <v>242</v>
      </c>
      <c r="K124" s="50">
        <v>1</v>
      </c>
      <c r="L124" s="67">
        <v>6428571.4285714282</v>
      </c>
      <c r="M124" s="56">
        <v>6428571.4285714282</v>
      </c>
      <c r="N124" s="56"/>
      <c r="O124" s="7"/>
      <c r="P124" s="56"/>
      <c r="Q124" s="1" t="s">
        <v>351</v>
      </c>
      <c r="R124" s="50" t="s">
        <v>542</v>
      </c>
      <c r="S124" s="1" t="s">
        <v>541</v>
      </c>
      <c r="T124" s="68" t="s">
        <v>18</v>
      </c>
      <c r="U124" s="6" t="s">
        <v>506</v>
      </c>
      <c r="V124" s="6" t="s">
        <v>505</v>
      </c>
      <c r="W124" s="71">
        <v>1</v>
      </c>
      <c r="X124" s="71" t="s">
        <v>523</v>
      </c>
      <c r="Y124" s="69" t="s">
        <v>442</v>
      </c>
      <c r="Z124" s="35"/>
      <c r="AA124" s="35"/>
    </row>
    <row r="125" spans="1:27" ht="256.5" customHeight="1">
      <c r="A125" s="1">
        <v>42</v>
      </c>
      <c r="B125" s="2" t="s">
        <v>7</v>
      </c>
      <c r="C125" s="50" t="s">
        <v>238</v>
      </c>
      <c r="D125" s="1" t="s">
        <v>424</v>
      </c>
      <c r="E125" s="50" t="s">
        <v>425</v>
      </c>
      <c r="F125" s="50" t="s">
        <v>425</v>
      </c>
      <c r="G125" s="50" t="s">
        <v>443</v>
      </c>
      <c r="H125" s="1" t="s">
        <v>444</v>
      </c>
      <c r="I125" s="8" t="s">
        <v>14</v>
      </c>
      <c r="J125" s="50" t="s">
        <v>242</v>
      </c>
      <c r="K125" s="51">
        <v>0</v>
      </c>
      <c r="L125" s="67">
        <v>0</v>
      </c>
      <c r="M125" s="56">
        <v>0</v>
      </c>
      <c r="N125" s="56"/>
      <c r="O125" s="7"/>
      <c r="P125" s="56"/>
      <c r="Q125" s="50" t="s">
        <v>280</v>
      </c>
      <c r="R125" s="50" t="s">
        <v>507</v>
      </c>
      <c r="S125" s="70" t="s">
        <v>304</v>
      </c>
      <c r="T125" s="68" t="s">
        <v>18</v>
      </c>
      <c r="U125" s="6" t="s">
        <v>506</v>
      </c>
      <c r="V125" s="6" t="s">
        <v>505</v>
      </c>
      <c r="W125" s="71">
        <v>1</v>
      </c>
      <c r="X125" s="71" t="s">
        <v>521</v>
      </c>
      <c r="Y125" s="69" t="s">
        <v>445</v>
      </c>
      <c r="Z125" s="35"/>
      <c r="AA125" s="35"/>
    </row>
    <row r="126" spans="1:27" ht="290.25" customHeight="1">
      <c r="A126" s="1">
        <v>43</v>
      </c>
      <c r="B126" s="2" t="s">
        <v>7</v>
      </c>
      <c r="C126" s="50" t="s">
        <v>238</v>
      </c>
      <c r="D126" s="80" t="s">
        <v>446</v>
      </c>
      <c r="E126" s="4" t="s">
        <v>447</v>
      </c>
      <c r="F126" s="4" t="s">
        <v>447</v>
      </c>
      <c r="G126" s="6" t="s">
        <v>448</v>
      </c>
      <c r="H126" s="6" t="s">
        <v>449</v>
      </c>
      <c r="I126" s="8" t="s">
        <v>14</v>
      </c>
      <c r="J126" s="50" t="s">
        <v>242</v>
      </c>
      <c r="K126" s="51">
        <v>1</v>
      </c>
      <c r="L126" s="67">
        <f>M126</f>
        <v>105357.14285714284</v>
      </c>
      <c r="M126" s="56">
        <v>105357.14285714284</v>
      </c>
      <c r="N126" s="56"/>
      <c r="O126" s="7"/>
      <c r="P126" s="56"/>
      <c r="Q126" s="1" t="s">
        <v>101</v>
      </c>
      <c r="R126" s="50" t="s">
        <v>515</v>
      </c>
      <c r="S126" s="70" t="s">
        <v>102</v>
      </c>
      <c r="T126" s="6" t="s">
        <v>18</v>
      </c>
      <c r="U126" s="6" t="s">
        <v>506</v>
      </c>
      <c r="V126" s="6" t="s">
        <v>505</v>
      </c>
      <c r="W126" s="77">
        <v>1</v>
      </c>
      <c r="X126" s="77" t="s">
        <v>516</v>
      </c>
      <c r="Y126" s="69" t="s">
        <v>450</v>
      </c>
      <c r="Z126" s="35"/>
      <c r="AA126" s="35"/>
    </row>
    <row r="127" spans="1:27" ht="263.25">
      <c r="A127" s="1">
        <v>44</v>
      </c>
      <c r="B127" s="2" t="s">
        <v>7</v>
      </c>
      <c r="C127" s="50" t="s">
        <v>238</v>
      </c>
      <c r="D127" s="1" t="s">
        <v>451</v>
      </c>
      <c r="E127" s="50" t="s">
        <v>336</v>
      </c>
      <c r="F127" s="50" t="s">
        <v>452</v>
      </c>
      <c r="G127" s="50" t="s">
        <v>453</v>
      </c>
      <c r="H127" s="50" t="s">
        <v>454</v>
      </c>
      <c r="I127" s="8" t="s">
        <v>303</v>
      </c>
      <c r="J127" s="50" t="s">
        <v>242</v>
      </c>
      <c r="K127" s="50">
        <v>1</v>
      </c>
      <c r="L127" s="56">
        <v>85936607.142857134</v>
      </c>
      <c r="M127" s="56">
        <v>85936607.142857134</v>
      </c>
      <c r="N127" s="56"/>
      <c r="O127" s="7"/>
      <c r="P127" s="56"/>
      <c r="Q127" s="50" t="s">
        <v>313</v>
      </c>
      <c r="R127" s="50" t="s">
        <v>507</v>
      </c>
      <c r="S127" s="1" t="s">
        <v>304</v>
      </c>
      <c r="T127" s="6" t="s">
        <v>18</v>
      </c>
      <c r="U127" s="6" t="s">
        <v>506</v>
      </c>
      <c r="V127" s="6" t="s">
        <v>505</v>
      </c>
      <c r="W127" s="77">
        <v>0.8</v>
      </c>
      <c r="X127" s="77" t="s">
        <v>520</v>
      </c>
      <c r="Y127" s="1" t="s">
        <v>455</v>
      </c>
      <c r="Z127" s="35"/>
      <c r="AA127" s="35"/>
    </row>
    <row r="128" spans="1:27" ht="209.25" customHeight="1">
      <c r="A128" s="1">
        <v>45</v>
      </c>
      <c r="B128" s="2" t="s">
        <v>7</v>
      </c>
      <c r="C128" s="50" t="s">
        <v>238</v>
      </c>
      <c r="D128" s="1" t="s">
        <v>456</v>
      </c>
      <c r="E128" s="50" t="s">
        <v>457</v>
      </c>
      <c r="F128" s="50" t="s">
        <v>457</v>
      </c>
      <c r="G128" s="50" t="s">
        <v>458</v>
      </c>
      <c r="H128" s="50" t="s">
        <v>459</v>
      </c>
      <c r="I128" s="8" t="s">
        <v>303</v>
      </c>
      <c r="J128" s="50" t="s">
        <v>242</v>
      </c>
      <c r="K128" s="50">
        <v>1</v>
      </c>
      <c r="L128" s="67">
        <v>1785714.28</v>
      </c>
      <c r="M128" s="56">
        <v>1785714.28</v>
      </c>
      <c r="N128" s="56"/>
      <c r="O128" s="7"/>
      <c r="P128" s="56"/>
      <c r="Q128" s="50" t="s">
        <v>351</v>
      </c>
      <c r="R128" s="50" t="s">
        <v>507</v>
      </c>
      <c r="S128" s="1" t="s">
        <v>304</v>
      </c>
      <c r="T128" s="6" t="s">
        <v>18</v>
      </c>
      <c r="U128" s="6" t="s">
        <v>506</v>
      </c>
      <c r="V128" s="6" t="s">
        <v>505</v>
      </c>
      <c r="W128" s="77">
        <v>0</v>
      </c>
      <c r="X128" s="77" t="s">
        <v>516</v>
      </c>
      <c r="Y128" s="1" t="s">
        <v>460</v>
      </c>
      <c r="Z128" s="35"/>
      <c r="AA128" s="35"/>
    </row>
    <row r="129" spans="1:27" ht="156" customHeight="1">
      <c r="A129" s="1">
        <v>46</v>
      </c>
      <c r="B129" s="2" t="s">
        <v>7</v>
      </c>
      <c r="C129" s="2" t="s">
        <v>238</v>
      </c>
      <c r="D129" s="76" t="s">
        <v>461</v>
      </c>
      <c r="E129" s="2" t="s">
        <v>462</v>
      </c>
      <c r="F129" s="2" t="s">
        <v>462</v>
      </c>
      <c r="G129" s="50" t="s">
        <v>463</v>
      </c>
      <c r="H129" s="50" t="s">
        <v>463</v>
      </c>
      <c r="I129" s="8" t="s">
        <v>340</v>
      </c>
      <c r="J129" s="50" t="s">
        <v>242</v>
      </c>
      <c r="K129" s="50">
        <v>1</v>
      </c>
      <c r="L129" s="67">
        <f t="shared" ref="L129" si="7">M129</f>
        <v>2678571.4285714282</v>
      </c>
      <c r="M129" s="56">
        <v>2678571.4285714282</v>
      </c>
      <c r="N129" s="56"/>
      <c r="O129" s="7"/>
      <c r="P129" s="56"/>
      <c r="Q129" s="50" t="s">
        <v>313</v>
      </c>
      <c r="R129" s="1" t="s">
        <v>512</v>
      </c>
      <c r="S129" s="50" t="s">
        <v>332</v>
      </c>
      <c r="T129" s="6" t="s">
        <v>18</v>
      </c>
      <c r="U129" s="6" t="s">
        <v>506</v>
      </c>
      <c r="V129" s="6" t="s">
        <v>505</v>
      </c>
      <c r="W129" s="3">
        <v>0</v>
      </c>
      <c r="X129" s="3" t="s">
        <v>519</v>
      </c>
      <c r="Y129" s="50" t="s">
        <v>463</v>
      </c>
      <c r="Z129" s="35"/>
      <c r="AA129" s="35"/>
    </row>
    <row r="130" spans="1:27" ht="126" customHeight="1">
      <c r="A130" s="1">
        <v>47</v>
      </c>
      <c r="B130" s="2" t="s">
        <v>7</v>
      </c>
      <c r="C130" s="50" t="s">
        <v>238</v>
      </c>
      <c r="D130" s="1" t="s">
        <v>464</v>
      </c>
      <c r="E130" s="50" t="s">
        <v>465</v>
      </c>
      <c r="F130" s="50" t="s">
        <v>466</v>
      </c>
      <c r="G130" s="50" t="s">
        <v>467</v>
      </c>
      <c r="H130" s="50" t="s">
        <v>468</v>
      </c>
      <c r="I130" s="50">
        <v>0</v>
      </c>
      <c r="J130" s="50">
        <v>0</v>
      </c>
      <c r="K130" s="50">
        <v>0</v>
      </c>
      <c r="L130" s="67">
        <v>0</v>
      </c>
      <c r="M130" s="56">
        <v>0</v>
      </c>
      <c r="N130" s="56"/>
      <c r="O130" s="56"/>
      <c r="P130" s="56"/>
      <c r="Q130" s="50">
        <v>0</v>
      </c>
      <c r="R130" s="50">
        <v>0</v>
      </c>
      <c r="S130" s="50">
        <v>0</v>
      </c>
      <c r="T130" s="50">
        <v>0</v>
      </c>
      <c r="U130" s="6" t="s">
        <v>506</v>
      </c>
      <c r="V130" s="6" t="s">
        <v>505</v>
      </c>
      <c r="W130" s="50">
        <v>0</v>
      </c>
      <c r="X130" s="90" t="s">
        <v>522</v>
      </c>
      <c r="Y130" s="81" t="s">
        <v>468</v>
      </c>
      <c r="Z130" s="35"/>
      <c r="AA130" s="35"/>
    </row>
    <row r="131" spans="1:27" ht="126" customHeight="1">
      <c r="A131" s="1">
        <v>48</v>
      </c>
      <c r="B131" s="2" t="s">
        <v>7</v>
      </c>
      <c r="C131" s="50" t="s">
        <v>238</v>
      </c>
      <c r="D131" s="1" t="s">
        <v>524</v>
      </c>
      <c r="E131" s="50" t="s">
        <v>525</v>
      </c>
      <c r="F131" s="50" t="s">
        <v>526</v>
      </c>
      <c r="G131" s="50" t="s">
        <v>527</v>
      </c>
      <c r="H131" s="50" t="s">
        <v>528</v>
      </c>
      <c r="I131" s="50" t="s">
        <v>303</v>
      </c>
      <c r="J131" s="50" t="s">
        <v>242</v>
      </c>
      <c r="K131" s="50">
        <v>1</v>
      </c>
      <c r="L131" s="67">
        <v>72491964.285714284</v>
      </c>
      <c r="M131" s="56">
        <v>72491964.285714284</v>
      </c>
      <c r="N131" s="56"/>
      <c r="O131" s="56"/>
      <c r="P131" s="56"/>
      <c r="Q131" s="50" t="s">
        <v>16</v>
      </c>
      <c r="R131" s="50" t="s">
        <v>507</v>
      </c>
      <c r="S131" s="1" t="s">
        <v>304</v>
      </c>
      <c r="T131" s="6" t="s">
        <v>18</v>
      </c>
      <c r="U131" s="6" t="s">
        <v>506</v>
      </c>
      <c r="V131" s="6" t="s">
        <v>505</v>
      </c>
      <c r="W131" s="50">
        <v>50</v>
      </c>
      <c r="X131" s="90" t="s">
        <v>529</v>
      </c>
      <c r="Y131" s="6" t="s">
        <v>528</v>
      </c>
      <c r="Z131" s="35"/>
      <c r="AA131" s="35"/>
    </row>
    <row r="132" spans="1:27" ht="126" customHeight="1">
      <c r="A132" s="1">
        <v>49</v>
      </c>
      <c r="B132" s="2" t="s">
        <v>7</v>
      </c>
      <c r="C132" s="50" t="s">
        <v>238</v>
      </c>
      <c r="D132" s="1" t="s">
        <v>471</v>
      </c>
      <c r="E132" s="50" t="s">
        <v>472</v>
      </c>
      <c r="F132" s="50" t="s">
        <v>473</v>
      </c>
      <c r="G132" s="50" t="s">
        <v>474</v>
      </c>
      <c r="H132" s="50" t="s">
        <v>475</v>
      </c>
      <c r="I132" s="8" t="s">
        <v>14</v>
      </c>
      <c r="J132" s="50" t="s">
        <v>476</v>
      </c>
      <c r="K132" s="50">
        <v>1</v>
      </c>
      <c r="L132" s="67">
        <v>98214.29</v>
      </c>
      <c r="M132" s="56">
        <v>98214.29</v>
      </c>
      <c r="N132" s="56"/>
      <c r="O132" s="56"/>
      <c r="P132" s="56"/>
      <c r="Q132" s="50" t="s">
        <v>280</v>
      </c>
      <c r="R132" s="50" t="s">
        <v>511</v>
      </c>
      <c r="S132" s="50" t="s">
        <v>406</v>
      </c>
      <c r="T132" s="6" t="s">
        <v>18</v>
      </c>
      <c r="U132" s="6" t="s">
        <v>506</v>
      </c>
      <c r="V132" s="6" t="s">
        <v>505</v>
      </c>
      <c r="W132" s="77" t="s">
        <v>19</v>
      </c>
      <c r="X132" s="77" t="s">
        <v>516</v>
      </c>
      <c r="Y132" s="6"/>
      <c r="Z132" s="35"/>
      <c r="AA132" s="35"/>
    </row>
    <row r="133" spans="1:27" ht="126" customHeight="1">
      <c r="A133" s="1">
        <v>50</v>
      </c>
      <c r="B133" s="2" t="s">
        <v>7</v>
      </c>
      <c r="C133" s="50" t="s">
        <v>238</v>
      </c>
      <c r="D133" s="1" t="s">
        <v>530</v>
      </c>
      <c r="E133" s="50" t="s">
        <v>531</v>
      </c>
      <c r="F133" s="50" t="s">
        <v>531</v>
      </c>
      <c r="G133" s="50" t="s">
        <v>532</v>
      </c>
      <c r="H133" s="50" t="s">
        <v>531</v>
      </c>
      <c r="I133" s="8" t="s">
        <v>533</v>
      </c>
      <c r="J133" s="50" t="s">
        <v>242</v>
      </c>
      <c r="K133" s="50">
        <v>1</v>
      </c>
      <c r="L133" s="56">
        <v>23571428.571428571</v>
      </c>
      <c r="M133" s="56">
        <v>23571428.571428571</v>
      </c>
      <c r="N133" s="56"/>
      <c r="O133" s="56"/>
      <c r="P133" s="56"/>
      <c r="Q133" s="50" t="s">
        <v>351</v>
      </c>
      <c r="R133" s="50" t="s">
        <v>507</v>
      </c>
      <c r="S133" s="50" t="s">
        <v>304</v>
      </c>
      <c r="T133" s="50" t="s">
        <v>18</v>
      </c>
      <c r="U133" s="6" t="s">
        <v>506</v>
      </c>
      <c r="V133" s="6" t="s">
        <v>505</v>
      </c>
      <c r="W133" s="6">
        <v>0</v>
      </c>
      <c r="X133" s="77" t="s">
        <v>517</v>
      </c>
      <c r="Y133" s="6" t="s">
        <v>531</v>
      </c>
      <c r="Z133" s="35"/>
      <c r="AA133" s="35"/>
    </row>
    <row r="134" spans="1:27" ht="159.75" customHeight="1">
      <c r="A134" s="1">
        <v>51</v>
      </c>
      <c r="B134" s="2" t="s">
        <v>7</v>
      </c>
      <c r="C134" s="50" t="s">
        <v>238</v>
      </c>
      <c r="D134" s="1" t="s">
        <v>543</v>
      </c>
      <c r="E134" s="97" t="s">
        <v>544</v>
      </c>
      <c r="F134" s="50" t="s">
        <v>544</v>
      </c>
      <c r="G134" s="50" t="s">
        <v>545</v>
      </c>
      <c r="H134" s="50" t="s">
        <v>544</v>
      </c>
      <c r="I134" s="8" t="s">
        <v>546</v>
      </c>
      <c r="J134" s="50" t="s">
        <v>26</v>
      </c>
      <c r="K134" s="50">
        <v>1</v>
      </c>
      <c r="L134" s="56">
        <v>469199.99999999994</v>
      </c>
      <c r="M134" s="56">
        <v>469199.99999999994</v>
      </c>
      <c r="N134" s="56"/>
      <c r="O134" s="56"/>
      <c r="P134" s="56"/>
      <c r="Q134" s="50" t="s">
        <v>351</v>
      </c>
      <c r="R134" s="50" t="s">
        <v>567</v>
      </c>
      <c r="S134" s="50" t="s">
        <v>547</v>
      </c>
      <c r="T134" s="50" t="s">
        <v>18</v>
      </c>
      <c r="U134" s="6" t="s">
        <v>506</v>
      </c>
      <c r="V134" s="6" t="s">
        <v>505</v>
      </c>
      <c r="W134" s="6" t="s">
        <v>549</v>
      </c>
      <c r="X134" s="77" t="s">
        <v>516</v>
      </c>
      <c r="Y134" s="6" t="s">
        <v>548</v>
      </c>
      <c r="Z134" s="35"/>
      <c r="AA134" s="35"/>
    </row>
    <row r="135" spans="1:27" ht="159.75" customHeight="1">
      <c r="A135" s="1">
        <v>52</v>
      </c>
      <c r="B135" s="2" t="s">
        <v>7</v>
      </c>
      <c r="C135" s="50" t="s">
        <v>238</v>
      </c>
      <c r="D135" s="1" t="s">
        <v>347</v>
      </c>
      <c r="E135" s="97" t="s">
        <v>348</v>
      </c>
      <c r="F135" s="50" t="s">
        <v>348</v>
      </c>
      <c r="G135" s="50" t="s">
        <v>349</v>
      </c>
      <c r="H135" s="50" t="s">
        <v>350</v>
      </c>
      <c r="I135" s="8" t="s">
        <v>563</v>
      </c>
      <c r="J135" s="50" t="s">
        <v>564</v>
      </c>
      <c r="K135" s="50">
        <v>1</v>
      </c>
      <c r="L135" s="56">
        <v>31163392.857142854</v>
      </c>
      <c r="M135" s="56">
        <v>31163392.857142854</v>
      </c>
      <c r="N135" s="56"/>
      <c r="O135" s="56"/>
      <c r="P135" s="56"/>
      <c r="Q135" s="50" t="s">
        <v>351</v>
      </c>
      <c r="R135" s="50" t="s">
        <v>567</v>
      </c>
      <c r="S135" s="50" t="s">
        <v>547</v>
      </c>
      <c r="T135" s="50" t="s">
        <v>18</v>
      </c>
      <c r="U135" s="6" t="s">
        <v>506</v>
      </c>
      <c r="V135" s="6" t="s">
        <v>505</v>
      </c>
      <c r="W135" s="6">
        <v>0</v>
      </c>
      <c r="X135" s="77" t="s">
        <v>522</v>
      </c>
      <c r="Y135" s="77" t="s">
        <v>352</v>
      </c>
      <c r="Z135" s="35"/>
      <c r="AA135" s="35"/>
    </row>
    <row r="136" spans="1:27" ht="159.75" customHeight="1">
      <c r="A136" s="1">
        <v>53</v>
      </c>
      <c r="B136" s="2" t="s">
        <v>7</v>
      </c>
      <c r="C136" s="50" t="s">
        <v>238</v>
      </c>
      <c r="D136" s="1" t="s">
        <v>530</v>
      </c>
      <c r="E136" s="97" t="s">
        <v>531</v>
      </c>
      <c r="F136" s="50" t="s">
        <v>531</v>
      </c>
      <c r="G136" s="50" t="s">
        <v>565</v>
      </c>
      <c r="H136" s="50" t="s">
        <v>566</v>
      </c>
      <c r="I136" s="8" t="s">
        <v>546</v>
      </c>
      <c r="J136" s="50" t="s">
        <v>564</v>
      </c>
      <c r="K136" s="50">
        <v>1</v>
      </c>
      <c r="L136" s="56">
        <v>18572321.428571425</v>
      </c>
      <c r="M136" s="56">
        <v>18572321.428571425</v>
      </c>
      <c r="N136" s="56"/>
      <c r="O136" s="56"/>
      <c r="P136" s="56"/>
      <c r="Q136" s="50" t="s">
        <v>351</v>
      </c>
      <c r="R136" s="50" t="s">
        <v>567</v>
      </c>
      <c r="S136" s="50" t="s">
        <v>547</v>
      </c>
      <c r="T136" s="50" t="s">
        <v>18</v>
      </c>
      <c r="U136" s="6" t="s">
        <v>506</v>
      </c>
      <c r="V136" s="6" t="s">
        <v>505</v>
      </c>
      <c r="W136" s="6">
        <v>0</v>
      </c>
      <c r="X136" s="77" t="s">
        <v>522</v>
      </c>
      <c r="Y136" s="77" t="s">
        <v>531</v>
      </c>
      <c r="Z136" s="35"/>
      <c r="AA136" s="35"/>
    </row>
    <row r="137" spans="1:27" ht="159.75" customHeight="1">
      <c r="A137" s="1">
        <v>54</v>
      </c>
      <c r="B137" s="2" t="s">
        <v>7</v>
      </c>
      <c r="C137" s="50" t="s">
        <v>238</v>
      </c>
      <c r="D137" s="1" t="s">
        <v>543</v>
      </c>
      <c r="E137" s="97" t="s">
        <v>544</v>
      </c>
      <c r="F137" s="50" t="s">
        <v>544</v>
      </c>
      <c r="G137" s="50" t="s">
        <v>545</v>
      </c>
      <c r="H137" s="50" t="s">
        <v>544</v>
      </c>
      <c r="I137" s="8" t="s">
        <v>546</v>
      </c>
      <c r="J137" s="50" t="s">
        <v>26</v>
      </c>
      <c r="K137" s="50">
        <v>1</v>
      </c>
      <c r="L137" s="56">
        <v>938399.99999999988</v>
      </c>
      <c r="M137" s="56">
        <v>938399.99999999988</v>
      </c>
      <c r="N137" s="56"/>
      <c r="O137" s="56"/>
      <c r="P137" s="56"/>
      <c r="Q137" s="50" t="s">
        <v>280</v>
      </c>
      <c r="R137" s="50" t="s">
        <v>567</v>
      </c>
      <c r="S137" s="50" t="s">
        <v>547</v>
      </c>
      <c r="T137" s="50" t="s">
        <v>18</v>
      </c>
      <c r="U137" s="6" t="s">
        <v>506</v>
      </c>
      <c r="V137" s="6" t="s">
        <v>505</v>
      </c>
      <c r="W137" s="6" t="s">
        <v>549</v>
      </c>
      <c r="X137" s="77" t="s">
        <v>516</v>
      </c>
      <c r="Y137" s="77"/>
      <c r="Z137" s="35"/>
      <c r="AA137" s="35"/>
    </row>
    <row r="138" spans="1:27" ht="159.75" customHeight="1">
      <c r="A138" s="1">
        <v>55</v>
      </c>
      <c r="B138" s="2" t="s">
        <v>7</v>
      </c>
      <c r="C138" s="50" t="s">
        <v>238</v>
      </c>
      <c r="D138" s="1" t="s">
        <v>382</v>
      </c>
      <c r="E138" s="97" t="s">
        <v>383</v>
      </c>
      <c r="F138" s="50" t="s">
        <v>384</v>
      </c>
      <c r="G138" s="50" t="s">
        <v>385</v>
      </c>
      <c r="H138" s="50" t="s">
        <v>384</v>
      </c>
      <c r="I138" s="8" t="s">
        <v>340</v>
      </c>
      <c r="J138" s="50" t="s">
        <v>242</v>
      </c>
      <c r="K138" s="50">
        <v>1</v>
      </c>
      <c r="L138" s="56">
        <v>597320</v>
      </c>
      <c r="M138" s="56">
        <v>597320</v>
      </c>
      <c r="N138" s="56"/>
      <c r="O138" s="56"/>
      <c r="P138" s="56"/>
      <c r="Q138" s="50" t="s">
        <v>588</v>
      </c>
      <c r="R138" s="50" t="s">
        <v>507</v>
      </c>
      <c r="S138" s="50" t="s">
        <v>589</v>
      </c>
      <c r="T138" s="50">
        <v>710000000</v>
      </c>
      <c r="U138" s="6" t="s">
        <v>506</v>
      </c>
      <c r="V138" s="6" t="s">
        <v>505</v>
      </c>
      <c r="W138" s="6" t="s">
        <v>549</v>
      </c>
      <c r="X138" s="77" t="s">
        <v>516</v>
      </c>
      <c r="Y138" s="77" t="s">
        <v>386</v>
      </c>
      <c r="Z138" s="35"/>
      <c r="AA138" s="35"/>
    </row>
    <row r="139" spans="1:27" ht="159.75" customHeight="1">
      <c r="A139" s="1">
        <v>56</v>
      </c>
      <c r="B139" s="2" t="s">
        <v>7</v>
      </c>
      <c r="C139" s="50" t="s">
        <v>238</v>
      </c>
      <c r="D139" s="1" t="s">
        <v>590</v>
      </c>
      <c r="E139" s="97" t="s">
        <v>591</v>
      </c>
      <c r="F139" s="50" t="s">
        <v>592</v>
      </c>
      <c r="G139" s="50" t="s">
        <v>593</v>
      </c>
      <c r="H139" s="50" t="s">
        <v>594</v>
      </c>
      <c r="I139" s="8" t="s">
        <v>14</v>
      </c>
      <c r="J139" s="50" t="s">
        <v>242</v>
      </c>
      <c r="K139" s="50">
        <v>1</v>
      </c>
      <c r="L139" s="56">
        <v>446785.71</v>
      </c>
      <c r="M139" s="56">
        <v>446785.71</v>
      </c>
      <c r="N139" s="56"/>
      <c r="O139" s="56"/>
      <c r="P139" s="56"/>
      <c r="Q139" s="50" t="s">
        <v>249</v>
      </c>
      <c r="R139" s="50" t="s">
        <v>596</v>
      </c>
      <c r="S139" s="50" t="s">
        <v>587</v>
      </c>
      <c r="T139" s="50">
        <v>710000000</v>
      </c>
      <c r="U139" s="6" t="s">
        <v>506</v>
      </c>
      <c r="V139" s="6" t="s">
        <v>505</v>
      </c>
      <c r="W139" s="6" t="s">
        <v>549</v>
      </c>
      <c r="X139" s="77" t="s">
        <v>516</v>
      </c>
      <c r="Y139" s="77" t="s">
        <v>595</v>
      </c>
      <c r="Z139" s="35"/>
      <c r="AA139" s="35"/>
    </row>
    <row r="140" spans="1:27" ht="21" customHeight="1">
      <c r="A140" s="113" t="s">
        <v>469</v>
      </c>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5"/>
      <c r="Z140" s="35"/>
      <c r="AA140" s="35"/>
    </row>
    <row r="141" spans="1:27" ht="135" customHeight="1">
      <c r="A141" s="1">
        <v>1</v>
      </c>
      <c r="B141" s="2" t="s">
        <v>7</v>
      </c>
      <c r="C141" s="50" t="s">
        <v>470</v>
      </c>
      <c r="D141" s="1" t="s">
        <v>471</v>
      </c>
      <c r="E141" s="50" t="s">
        <v>472</v>
      </c>
      <c r="F141" s="50" t="s">
        <v>473</v>
      </c>
      <c r="G141" s="50" t="s">
        <v>474</v>
      </c>
      <c r="H141" s="50" t="s">
        <v>475</v>
      </c>
      <c r="I141" s="8" t="s">
        <v>14</v>
      </c>
      <c r="J141" s="50" t="s">
        <v>476</v>
      </c>
      <c r="K141" s="50">
        <v>0</v>
      </c>
      <c r="L141" s="67">
        <v>0</v>
      </c>
      <c r="M141" s="56">
        <v>0</v>
      </c>
      <c r="N141" s="56"/>
      <c r="O141" s="56"/>
      <c r="P141" s="56"/>
      <c r="Q141" s="50" t="s">
        <v>16</v>
      </c>
      <c r="R141" s="50" t="s">
        <v>511</v>
      </c>
      <c r="S141" s="50" t="s">
        <v>406</v>
      </c>
      <c r="T141" s="6" t="s">
        <v>18</v>
      </c>
      <c r="U141" s="6" t="s">
        <v>506</v>
      </c>
      <c r="V141" s="6" t="s">
        <v>505</v>
      </c>
      <c r="W141" s="77" t="s">
        <v>19</v>
      </c>
      <c r="X141" s="77" t="s">
        <v>516</v>
      </c>
      <c r="Y141" s="1"/>
      <c r="Z141" s="35"/>
      <c r="AA141" s="35"/>
    </row>
    <row r="142" spans="1:27">
      <c r="D142" s="46"/>
    </row>
    <row r="143" spans="1:27" ht="25.5">
      <c r="D143" s="46"/>
      <c r="F143" s="83" t="s">
        <v>477</v>
      </c>
      <c r="G143" s="110" t="s">
        <v>478</v>
      </c>
      <c r="H143" s="110"/>
      <c r="L143" s="111">
        <f>SUBTOTAL(9,M16:M77)</f>
        <v>5263184.3285714285</v>
      </c>
      <c r="M143" s="111"/>
      <c r="N143" s="89"/>
      <c r="O143" s="89"/>
      <c r="P143" s="89"/>
      <c r="Q143" s="89"/>
      <c r="R143" s="89"/>
    </row>
    <row r="144" spans="1:27" ht="25.5">
      <c r="D144" s="46"/>
      <c r="F144" s="83"/>
      <c r="G144" s="110" t="s">
        <v>479</v>
      </c>
      <c r="H144" s="110"/>
      <c r="L144" s="111">
        <f>SUBTOTAL(9,M84:M138)</f>
        <v>424432199.95571417</v>
      </c>
      <c r="M144" s="111"/>
      <c r="N144" s="89"/>
      <c r="O144" s="89"/>
      <c r="P144" s="89"/>
      <c r="Q144" s="89"/>
      <c r="R144" s="89"/>
    </row>
    <row r="145" spans="4:18" ht="25.5">
      <c r="D145" s="46"/>
      <c r="F145" s="83"/>
      <c r="G145" s="110" t="s">
        <v>480</v>
      </c>
      <c r="H145" s="110"/>
      <c r="L145" s="111">
        <f>M141</f>
        <v>0</v>
      </c>
      <c r="M145" s="111"/>
      <c r="N145" s="89"/>
      <c r="O145" s="89"/>
      <c r="P145" s="89"/>
      <c r="Q145" s="89"/>
      <c r="R145" s="89"/>
    </row>
    <row r="146" spans="4:18">
      <c r="D146" s="46"/>
    </row>
    <row r="147" spans="4:18">
      <c r="D147" s="46"/>
    </row>
    <row r="148" spans="4:18">
      <c r="D148" s="46"/>
    </row>
    <row r="149" spans="4:18">
      <c r="D149" s="46"/>
    </row>
    <row r="150" spans="4:18">
      <c r="D150" s="46"/>
    </row>
  </sheetData>
  <autoFilter ref="A14:AB141" xr:uid="{00000000-0009-0000-0000-000000000000}"/>
  <mergeCells count="41">
    <mergeCell ref="M9:O9"/>
    <mergeCell ref="A140:Y140"/>
    <mergeCell ref="A83:Y83"/>
    <mergeCell ref="A15:Y15"/>
    <mergeCell ref="Y12:Y13"/>
    <mergeCell ref="X12:X13"/>
    <mergeCell ref="H12:H13"/>
    <mergeCell ref="I12:I13"/>
    <mergeCell ref="J12:J13"/>
    <mergeCell ref="W12:W13"/>
    <mergeCell ref="T12:T13"/>
    <mergeCell ref="C12:C13"/>
    <mergeCell ref="S12:S13"/>
    <mergeCell ref="A12:A13"/>
    <mergeCell ref="B12:B13"/>
    <mergeCell ref="D12:D13"/>
    <mergeCell ref="E12:E13"/>
    <mergeCell ref="G143:H143"/>
    <mergeCell ref="G144:H144"/>
    <mergeCell ref="G145:H145"/>
    <mergeCell ref="L143:M143"/>
    <mergeCell ref="L144:M144"/>
    <mergeCell ref="L145:M145"/>
    <mergeCell ref="G12:G13"/>
    <mergeCell ref="P12:P13"/>
    <mergeCell ref="U12:U13"/>
    <mergeCell ref="V12:V13"/>
    <mergeCell ref="F12:F13"/>
    <mergeCell ref="N12:N13"/>
    <mergeCell ref="O12:O13"/>
    <mergeCell ref="R12:R13"/>
    <mergeCell ref="K12:K13"/>
    <mergeCell ref="L12:L13"/>
    <mergeCell ref="M12:M13"/>
    <mergeCell ref="Q12:Q13"/>
    <mergeCell ref="A6:C6"/>
    <mergeCell ref="A7:C7"/>
    <mergeCell ref="A8:C8"/>
    <mergeCell ref="D6:E6"/>
    <mergeCell ref="D8:E8"/>
    <mergeCell ref="D7:E7"/>
  </mergeCells>
  <dataValidations xWindow="881" yWindow="632" count="3">
    <dataValidation allowBlank="1" showInputMessage="1" showErrorMessage="1" prompt="Наименование на государственном языке заполняется автоматически в соответствии с КТРУ" sqref="G96 H117 G112 G114:G117 G125 G41 F97 E94:G94 E127:E128 E141 E113:F113 E110:G110 E95:F95 E130:E139 E80:E82" xr:uid="{00000000-0002-0000-0000-000000000000}"/>
    <dataValidation allowBlank="1" showInputMessage="1" showErrorMessage="1" prompt="Наименование на русском языке заполняется автоматически в соответствии с КТРУ" sqref="F113:G113 E97 E112:E116 F112 H125 H112:H116 F114:F116 H101:H103 E94:F94" xr:uid="{00000000-0002-0000-0000-000001000000}"/>
    <dataValidation allowBlank="1" showInputMessage="1" showErrorMessage="1" prompt="Введите дополнительную характеристику на русском языке" sqref="H126" xr:uid="{00000000-0002-0000-0000-000002000000}"/>
  </dataValidations>
  <hyperlinks>
    <hyperlink ref="G90" r:id="rId1" xr:uid="{00000000-0004-0000-0000-000000000000}"/>
    <hyperlink ref="H90" r:id="rId2" xr:uid="{00000000-0004-0000-0000-000001000000}"/>
  </hyperlinks>
  <pageMargins left="0.39370078740157483" right="0.19685039370078741" top="0.19685039370078741" bottom="0.19685039370078741" header="0.31496062992125984" footer="0.31496062992125984"/>
  <pageSetup paperSize="9" scale="20"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Mukhit</dc:creator>
  <cp:keywords/>
  <dc:description/>
  <cp:lastModifiedBy>Уразова М.А.</cp:lastModifiedBy>
  <cp:revision/>
  <dcterms:created xsi:type="dcterms:W3CDTF">2014-12-18T09:44:40Z</dcterms:created>
  <dcterms:modified xsi:type="dcterms:W3CDTF">2020-11-10T05:55:01Z</dcterms:modified>
  <cp:category/>
  <cp:contentStatus/>
</cp:coreProperties>
</file>